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موردين\"/>
    </mc:Choice>
  </mc:AlternateContent>
  <bookViews>
    <workbookView xWindow="0" yWindow="0" windowWidth="15345" windowHeight="6705"/>
  </bookViews>
  <sheets>
    <sheet name="Sheet1" sheetId="1" r:id="rId1"/>
  </sheets>
  <definedNames>
    <definedName name="_xlnm.Print_Area" localSheetId="0">Sheet1!$A$1:$I$265</definedName>
    <definedName name="QB_COLUMN_1" localSheetId="0" hidden="1">Sheet1!#REF!</definedName>
    <definedName name="QB_COLUMN_28" localSheetId="0" hidden="1">Sheet1!$F$1</definedName>
    <definedName name="QB_COLUMN_29" localSheetId="0" hidden="1">Sheet1!$G$1</definedName>
    <definedName name="QB_COLUMN_3" localSheetId="0" hidden="1">Sheet1!$A$1</definedName>
    <definedName name="QB_COLUMN_31" localSheetId="0" hidden="1">Sheet1!$H$1</definedName>
    <definedName name="QB_COLUMN_4" localSheetId="0" hidden="1">Sheet1!$B$1</definedName>
    <definedName name="QB_COLUMN_8" localSheetId="0" hidden="1">Sheet1!$C$1</definedName>
    <definedName name="QB_ROW_1010" localSheetId="0" hidden="1">Sheet1!$A$2</definedName>
    <definedName name="QB_ROW_1310" localSheetId="0" hidden="1">Sheet1!#REF!</definedName>
    <definedName name="QB_ROW_32301" localSheetId="0" hidden="1">Sheet1!#REF!</definedName>
    <definedName name="QBCANSUPPORTUPDATE" localSheetId="0">TRUE</definedName>
    <definedName name="QBCOMPANYFILENAME" localSheetId="0">"C:\Users\El-Wattaneya\Desktop\Koshary 27-06-2024\El Manarah Group For Investment.qbw"</definedName>
    <definedName name="QBENDDATE" localSheetId="0">20241223</definedName>
    <definedName name="QBHEADERSONSCREEN" localSheetId="0">FALSE</definedName>
    <definedName name="QBMETADATASIZE" localSheetId="0">7293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0</definedName>
    <definedName name="QBREPORTCOMPANYID" localSheetId="0">"23befbc0a748471fa8e92549e78fc1dc"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15</definedName>
    <definedName name="QBREPORTSUBCOLAXIS" localSheetId="0">0</definedName>
    <definedName name="QBREPORTTYPE" localSheetId="0">53</definedName>
    <definedName name="QBROWHEADERS" localSheetId="0">2</definedName>
    <definedName name="QBSTARTDATE" localSheetId="0">20240101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7" i="1" l="1"/>
  <c r="G241" i="1" l="1"/>
  <c r="G247" i="1"/>
  <c r="F265" i="1" l="1"/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2" i="1"/>
  <c r="G243" i="1"/>
  <c r="G244" i="1"/>
  <c r="G245" i="1"/>
  <c r="G246" i="1"/>
  <c r="G248" i="1"/>
  <c r="G249" i="1"/>
  <c r="G250" i="1"/>
  <c r="G251" i="1"/>
  <c r="G252" i="1"/>
  <c r="G253" i="1"/>
  <c r="G254" i="1"/>
  <c r="G255" i="1"/>
  <c r="G256" i="1"/>
  <c r="G263" i="1"/>
  <c r="G262" i="1"/>
  <c r="G258" i="1"/>
  <c r="G260" i="1"/>
  <c r="G261" i="1"/>
  <c r="G3" i="1" l="1"/>
  <c r="H3" i="1" s="1"/>
  <c r="G265" i="1" l="1"/>
  <c r="H4" i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l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l="1"/>
  <c r="H257" i="1" s="1"/>
  <c r="H258" i="1" s="1"/>
  <c r="H259" i="1" s="1"/>
  <c r="H260" i="1" s="1"/>
  <c r="H261" i="1" s="1"/>
  <c r="H262" i="1" s="1"/>
  <c r="H263" i="1" s="1"/>
  <c r="H264" i="1" s="1"/>
  <c r="H265" i="1" s="1"/>
</calcChain>
</file>

<file path=xl/comments1.xml><?xml version="1.0" encoding="utf-8"?>
<comments xmlns="http://schemas.openxmlformats.org/spreadsheetml/2006/main">
  <authors>
    <author>Mr Ahmed Ezzat</author>
  </authors>
  <commentList>
    <comment ref="D165" authorId="0" shapeId="0">
      <text>
        <r>
          <rPr>
            <b/>
            <sz val="9"/>
            <color indexed="81"/>
            <rFont val="Tahoma"/>
          </rPr>
          <t>Mr Ahmed Ezzat:</t>
        </r>
        <r>
          <rPr>
            <sz val="9"/>
            <color indexed="81"/>
            <rFont val="Tahoma"/>
          </rPr>
          <t xml:space="preserve">
ا</t>
        </r>
        <r>
          <rPr>
            <sz val="11"/>
            <color indexed="81"/>
            <rFont val="Tahoma"/>
            <family val="2"/>
          </rPr>
          <t>لمزنتين مع بعض</t>
        </r>
        <r>
          <rPr>
            <sz val="14"/>
            <color indexed="81"/>
            <rFont val="Tahoma"/>
            <family val="2"/>
          </rPr>
          <t xml:space="preserve"> </t>
        </r>
        <r>
          <rPr>
            <sz val="11"/>
            <color indexed="81"/>
            <rFont val="Tahoma"/>
            <family val="2"/>
          </rPr>
          <t>61.330طن</t>
        </r>
      </text>
    </comment>
  </commentList>
</comments>
</file>

<file path=xl/sharedStrings.xml><?xml version="1.0" encoding="utf-8"?>
<sst xmlns="http://schemas.openxmlformats.org/spreadsheetml/2006/main" count="822" uniqueCount="496">
  <si>
    <t>Type</t>
  </si>
  <si>
    <t>Date</t>
  </si>
  <si>
    <t>Memo</t>
  </si>
  <si>
    <t>Debit</t>
  </si>
  <si>
    <t>Credit</t>
  </si>
  <si>
    <t>Balance</t>
  </si>
  <si>
    <t>محمد علي - حديد واسمنت</t>
  </si>
  <si>
    <t>14/01/2024</t>
  </si>
  <si>
    <t>15/01/2024</t>
  </si>
  <si>
    <t>18/01/2024</t>
  </si>
  <si>
    <t>19/01/2024</t>
  </si>
  <si>
    <t>20/01/2024</t>
  </si>
  <si>
    <t>21/01/2024</t>
  </si>
  <si>
    <t>22/01/2024</t>
  </si>
  <si>
    <t>23/01/2024</t>
  </si>
  <si>
    <t>24/01/2024</t>
  </si>
  <si>
    <t>30/01/2024</t>
  </si>
  <si>
    <t>13/02/2024</t>
  </si>
  <si>
    <t>14/02/2024</t>
  </si>
  <si>
    <t>17/02/2024</t>
  </si>
  <si>
    <t>18/02/2024</t>
  </si>
  <si>
    <t>21/02/2024</t>
  </si>
  <si>
    <t>22/02/2024</t>
  </si>
  <si>
    <t>24/02/2024</t>
  </si>
  <si>
    <t>26/02/2024</t>
  </si>
  <si>
    <t>27/02/2024</t>
  </si>
  <si>
    <t>29/02/2024</t>
  </si>
  <si>
    <t>14/03/2024</t>
  </si>
  <si>
    <t>16/03/2024</t>
  </si>
  <si>
    <t>17/03/2024</t>
  </si>
  <si>
    <t>18/03/2024</t>
  </si>
  <si>
    <t>20/03/2024</t>
  </si>
  <si>
    <t>22/03/2024</t>
  </si>
  <si>
    <t>23/03/2024</t>
  </si>
  <si>
    <t>24/03/2024</t>
  </si>
  <si>
    <t>25/03/2024</t>
  </si>
  <si>
    <t>28/03/2024</t>
  </si>
  <si>
    <t>15/04/2024</t>
  </si>
  <si>
    <t>16/04/2024</t>
  </si>
  <si>
    <t>17/04/2024</t>
  </si>
  <si>
    <t>20/04/2024</t>
  </si>
  <si>
    <t>22/04/2024</t>
  </si>
  <si>
    <t>23/04/2024</t>
  </si>
  <si>
    <t>23/06/2024</t>
  </si>
  <si>
    <t>24/06/2024</t>
  </si>
  <si>
    <t>25/06/2024</t>
  </si>
  <si>
    <t>27/06/2024</t>
  </si>
  <si>
    <t>28/06/2024</t>
  </si>
  <si>
    <t>29/06/2024</t>
  </si>
  <si>
    <t>23/07/2024</t>
  </si>
  <si>
    <t>24/07/2024</t>
  </si>
  <si>
    <t>25/07/2024</t>
  </si>
  <si>
    <t>28/07/2024</t>
  </si>
  <si>
    <t>29/07/2024</t>
  </si>
  <si>
    <t>15/08/2024</t>
  </si>
  <si>
    <t>19/08/2024</t>
  </si>
  <si>
    <t>22/08/2024</t>
  </si>
  <si>
    <t>26/08/2024</t>
  </si>
  <si>
    <t>27/08/2024</t>
  </si>
  <si>
    <t>29/08/2024</t>
  </si>
  <si>
    <t>31/08/2024</t>
  </si>
  <si>
    <t>14/09/2024</t>
  </si>
  <si>
    <t>15/09/2024</t>
  </si>
  <si>
    <t>19/09/2024</t>
  </si>
  <si>
    <t>22/09/2024</t>
  </si>
  <si>
    <t>25/09/2024</t>
  </si>
  <si>
    <t>26/09/2024</t>
  </si>
  <si>
    <t>28/09/2024</t>
  </si>
  <si>
    <t>29/09/2024</t>
  </si>
  <si>
    <t>30/09/2024</t>
  </si>
  <si>
    <t>14/10/2024</t>
  </si>
  <si>
    <t>15/10/2024</t>
  </si>
  <si>
    <t>16/10/2024</t>
  </si>
  <si>
    <t>19/10/2024</t>
  </si>
  <si>
    <t>22/10/2024</t>
  </si>
  <si>
    <t>27/10/2024</t>
  </si>
  <si>
    <t>28/10/2024</t>
  </si>
  <si>
    <t>30/10/2024</t>
  </si>
  <si>
    <t>14/11/2024</t>
  </si>
  <si>
    <t>16/11/2024</t>
  </si>
  <si>
    <t>17/11/2024</t>
  </si>
  <si>
    <t>19/11/2024</t>
  </si>
  <si>
    <t>20/11/2024</t>
  </si>
  <si>
    <t>21/11/2024</t>
  </si>
  <si>
    <t>23/11/2024</t>
  </si>
  <si>
    <t>24/11/2024</t>
  </si>
  <si>
    <t>25/11/2024</t>
  </si>
  <si>
    <t>27/11/2024</t>
  </si>
  <si>
    <t>14/12/2024</t>
  </si>
  <si>
    <t>15/12/2024</t>
  </si>
  <si>
    <t>16/12/2024</t>
  </si>
  <si>
    <t>19/12/2024</t>
  </si>
  <si>
    <t>22/12/2024</t>
  </si>
  <si>
    <t>Bill</t>
  </si>
  <si>
    <t>General Journal</t>
  </si>
  <si>
    <t>Bill Pmt -Check</t>
  </si>
  <si>
    <t>3.435طن × 42000ج - باغوص 2</t>
  </si>
  <si>
    <t>8.515طن × 42000ج - A3</t>
  </si>
  <si>
    <t>4.035طن × 42000ج - A10</t>
  </si>
  <si>
    <t>5.800طن × 42000ج - باغوص 2</t>
  </si>
  <si>
    <t>6.330طن × 42000 ج - باغوص 2</t>
  </si>
  <si>
    <t>2.270طن × 42000ج - باغوص 2</t>
  </si>
  <si>
    <t>دفعة من الحساب من فرق أسعار الشقق</t>
  </si>
  <si>
    <t>8.235طن × 43500ج - قحافة</t>
  </si>
  <si>
    <t>4.790طن × 42000ج - باغوص 2</t>
  </si>
  <si>
    <t>4.370طن × 42000 ج - A6</t>
  </si>
  <si>
    <t>سند صرف 2208 دفعة من ح/ الحديد</t>
  </si>
  <si>
    <t>5.295طن × 42000ج - باغوص 2</t>
  </si>
  <si>
    <t>6.185طن × 48000ج - رجب عطا - الحياة2</t>
  </si>
  <si>
    <t>سند صرف 2246 دفعة من ح/ الحديد (44الف ت ×57ج)</t>
  </si>
  <si>
    <t>.292كيلو × 42000ج  - A3</t>
  </si>
  <si>
    <t>48.195طن*50000 ابراج المستقبل</t>
  </si>
  <si>
    <t>2.920طن × 51000ج - A10</t>
  </si>
  <si>
    <t>555طن*51000 باغوص2</t>
  </si>
  <si>
    <t>سند صرف 2278 من ح/ الحديد</t>
  </si>
  <si>
    <t>سند صرف 2280 من ح/ الحديد</t>
  </si>
  <si>
    <t>65.120طن*50000 ابراج المستقبل</t>
  </si>
  <si>
    <t>4.005طن × 51000ج - رجب عطا - الحياة2</t>
  </si>
  <si>
    <t>10.425طن*53000 ابراج المستقبل</t>
  </si>
  <si>
    <t>10.170طن*53000 ابراج المستقبل</t>
  </si>
  <si>
    <t>3.905طن*53000 ابراج المستقبل</t>
  </si>
  <si>
    <t>64.030طن*50000 ابراج المستقبل</t>
  </si>
  <si>
    <t>سند صرف 2294 دفعة من ح/ الحديد</t>
  </si>
  <si>
    <t>سند صرف 2295 - تحويل بنكي</t>
  </si>
  <si>
    <t>2.715طن × 53000ج - قحافة</t>
  </si>
  <si>
    <t>2.715طن × 53000ج - باغوص 2</t>
  </si>
  <si>
    <t>5.510طن × 53000ج A6</t>
  </si>
  <si>
    <t>5.295طن ×51000ج - قحافة</t>
  </si>
  <si>
    <t>سند صرف 2314 من ح/ الحديد</t>
  </si>
  <si>
    <t>سند صرف 2357</t>
  </si>
  <si>
    <t>تحويل بنكي ح/ الاصفر للحديد والصلب</t>
  </si>
  <si>
    <t>2.865طن حديد * 57000 ابراج المستقبل</t>
  </si>
  <si>
    <t>5.570طن ×57000ج - A3</t>
  </si>
  <si>
    <t>1.660طن حديد *57000 - A3</t>
  </si>
  <si>
    <t>سند صرف - 2445 - دفعة من ح/ الحديد</t>
  </si>
  <si>
    <t>49.000طن حديد * 53000 ابراج المستقبل</t>
  </si>
  <si>
    <t>سند صرف - 2450 - دفعة من ح/ الحديد</t>
  </si>
  <si>
    <t>سند صرف - 2459</t>
  </si>
  <si>
    <t>9.945طن حديد * 53000ج قحافة</t>
  </si>
  <si>
    <t>10.135طن حديد *53000ج قحافة</t>
  </si>
  <si>
    <t>6.220طن حديد * 53000ج A6</t>
  </si>
  <si>
    <t>سند صرف - 2476</t>
  </si>
  <si>
    <t>3.515طن حديد * 53000ج A3</t>
  </si>
  <si>
    <t>6.130طن حديد * 53000ج A10</t>
  </si>
  <si>
    <t>سند صرف - 2481</t>
  </si>
  <si>
    <t>سند صرف 2483 - شيك - 117077 - بنك وفا التجاري</t>
  </si>
  <si>
    <t>سند صرف - 2501</t>
  </si>
  <si>
    <t>506كيلو ×55000 - A3</t>
  </si>
  <si>
    <t>10.230طن ×55000ج - قحافه</t>
  </si>
  <si>
    <t>سند صرف - 2517</t>
  </si>
  <si>
    <t>7.690طن حديد * 55000ج باغوص 2</t>
  </si>
  <si>
    <t>سند صرف - 2522</t>
  </si>
  <si>
    <t>5.940طن حديد * 51000ج باغوص 2</t>
  </si>
  <si>
    <t>5.470طن × 49000 - A6</t>
  </si>
  <si>
    <t>سلفه من الحاج محمد على</t>
  </si>
  <si>
    <t>7.555طن × 49000ج - باغوص 2</t>
  </si>
  <si>
    <t>5.905طن × 48000ج - A10</t>
  </si>
  <si>
    <t>5.720طن × 48000ج - باغوص 2</t>
  </si>
  <si>
    <t>6.250طن × 48000ج - A3</t>
  </si>
  <si>
    <t>3.835طن × 48000ج - A6</t>
  </si>
  <si>
    <t>258كيلو × 48000ج - A10</t>
  </si>
  <si>
    <t>سند صرف 2624 باقي ح/ 700الف السلفة وتسجل علي الحساب</t>
  </si>
  <si>
    <t>سند صرف 2651 من ح/ الحديد</t>
  </si>
  <si>
    <t>510كيلو × 48000ج - A6</t>
  </si>
  <si>
    <t>سند صرف 2675</t>
  </si>
  <si>
    <t>7.660طن × 45000ج  -  قحافة</t>
  </si>
  <si>
    <t>سند صرف 2695 من حساب الحديد</t>
  </si>
  <si>
    <t>510كيلو × 45000 ج  - قحافة</t>
  </si>
  <si>
    <t>سند صرف 2728 من ح/الحديد</t>
  </si>
  <si>
    <t>سند صرف 2739 - من ح الحديد</t>
  </si>
  <si>
    <t>سند صرف 2747 من ح/ الحديد</t>
  </si>
  <si>
    <t>سند صرف 2768 من ح/ الحديد شيك</t>
  </si>
  <si>
    <t>3.870طن × 45000ج A3</t>
  </si>
  <si>
    <t>سند صرف 2790 من ح/ الحديد</t>
  </si>
  <si>
    <t>5.725طن × 41200- ابراج المستقبل</t>
  </si>
  <si>
    <t>8.360طن × 41200ج  - قحافة</t>
  </si>
  <si>
    <t>8.310طن × 41200 ج  - باغوص 2</t>
  </si>
  <si>
    <t>5.200طن × 41200ج - A10</t>
  </si>
  <si>
    <t>296كيلو × 55000ج - A10</t>
  </si>
  <si>
    <t>سلفه من محمد على - حساب د رجب</t>
  </si>
  <si>
    <t>25طن حديد يحمل على خلف</t>
  </si>
  <si>
    <t>2.515طن *41200ج A6</t>
  </si>
  <si>
    <t>3.975طن * 41200ج A6</t>
  </si>
  <si>
    <t>شيك رقم 116669 - التجاري وفا بنك</t>
  </si>
  <si>
    <t>2.265طن × 41200ج -  ابراج المستقبل</t>
  </si>
  <si>
    <t>سند صرف 2903فعة من ح/الحديد</t>
  </si>
  <si>
    <t>1.950طن × 41200ج - A3</t>
  </si>
  <si>
    <t>740كيلو × 41200ج -  A3</t>
  </si>
  <si>
    <t>دفعة من ح/ الحديد بشيك رقم 116670</t>
  </si>
  <si>
    <t>5.695طن×41500ج-المستقبل</t>
  </si>
  <si>
    <t>سند صرف 3066 - دفعات ب 4 شيكات ارقام 116680-116678-116681-116679</t>
  </si>
  <si>
    <t>9.665طن ×41500 A6</t>
  </si>
  <si>
    <t>5.860طن × 41500ج - A3</t>
  </si>
  <si>
    <t>سند صرف 3288 - دفعة من ح/ الحديد</t>
  </si>
  <si>
    <t>1.935طن × 41300 - a6</t>
  </si>
  <si>
    <t>سند صرف 3324 - دفعة من ح/ الحديد</t>
  </si>
  <si>
    <t>7.995طن × 41000 - ابراج المستقبل</t>
  </si>
  <si>
    <t>6.800طن × 41300ج - ابراج المستقبل</t>
  </si>
  <si>
    <t>8.225طن × 41000ج - ابراج المستقبل</t>
  </si>
  <si>
    <t>سند صرف 3337 - من ح/ حديد مسلح</t>
  </si>
  <si>
    <t>4.100طن ×39000ج - ابراج المستقبل - العتال</t>
  </si>
  <si>
    <t>سند صرف 3398 - دفعة من ح/ الحديد</t>
  </si>
  <si>
    <t>1.845طن ×39000ج - قحافة</t>
  </si>
  <si>
    <t>8.040طن × 39000ج - قحافة</t>
  </si>
  <si>
    <t>5.910طن ×39000ج - قحافة</t>
  </si>
  <si>
    <t>6.265طن ×39000ج -قحافة</t>
  </si>
  <si>
    <t>525كيلو ×39000ج قحافة</t>
  </si>
  <si>
    <t>1.905طن ×39000ج - A3</t>
  </si>
  <si>
    <t>سند صرف 3420 - من ح الحديد</t>
  </si>
  <si>
    <t>8.950طن × 40000ج قحافة</t>
  </si>
  <si>
    <t>8.635طن × 40000ج - قحافة</t>
  </si>
  <si>
    <t>6.335طن × 40000ج - قحافة</t>
  </si>
  <si>
    <t>4.155طن × 40000ج - B2</t>
  </si>
  <si>
    <t>3.162طن ×40000 - A6</t>
  </si>
  <si>
    <t>3.163طن × 40000 ج - B7</t>
  </si>
  <si>
    <t>سداد بنكي بإسم احمد السيد عتريس</t>
  </si>
  <si>
    <t>6طن ×39500ج -برج المنيرة - قحافة</t>
  </si>
  <si>
    <t>4.160طن ×39500ج -برج المنير - قحافة</t>
  </si>
  <si>
    <t>10.100طن ×39500ج - ابراج المستقبل</t>
  </si>
  <si>
    <t>9.875طن ×39500ج - ابراج المستقبل</t>
  </si>
  <si>
    <t>9.815طن ×39500ج - ابراج المستقبل</t>
  </si>
  <si>
    <t>9.825طن ×39500ج - ابراج المستقبل</t>
  </si>
  <si>
    <t>9.850طن ×39500ج - ابراج المستقبل</t>
  </si>
  <si>
    <t>9.830طن ×39500ج ابراج المستقبل</t>
  </si>
  <si>
    <t>9.805طن ×39500ج - ابراج المستقبل</t>
  </si>
  <si>
    <t>9.990طن ×39500ج ابراج المستقبل</t>
  </si>
  <si>
    <t>9.695طن ×39500ج - A3</t>
  </si>
  <si>
    <t>5.765طن ×39500ج - A3</t>
  </si>
  <si>
    <t>دفعة من الحاج مباشرة</t>
  </si>
  <si>
    <t>50.790طن ×39500ج - A11</t>
  </si>
  <si>
    <t>70.560طن ×39500ج - ابراج المستقبل</t>
  </si>
  <si>
    <t>51.310طن ×39500ج - ابراج المستقبل</t>
  </si>
  <si>
    <t>سند صرف 3804 - من ح الحديد</t>
  </si>
  <si>
    <t>2.040طن × 39500ج - A11</t>
  </si>
  <si>
    <t>1.930طن × 39500 ج - A11</t>
  </si>
  <si>
    <t>44.730طن × 39500ج - A11</t>
  </si>
  <si>
    <t>2.090طن × 39500ج - A11</t>
  </si>
  <si>
    <t>9.990طن ×39500ج - ابراج المستقبل</t>
  </si>
  <si>
    <t>سند صرف 3830 - من ح الحديد</t>
  </si>
  <si>
    <t>سند صرف 3856 - دفعة من حساب الحديد</t>
  </si>
  <si>
    <t>دفعة بشيك رقم 00352628 - بنك التعمير والاسكان</t>
  </si>
  <si>
    <t>دفعة من حساب الحديد - مقدم منار عطيه</t>
  </si>
  <si>
    <t>10.165طن × 39500ج - ابراج المستقبل</t>
  </si>
  <si>
    <t>8.120طن ×39500ج - ابراج المستقبل</t>
  </si>
  <si>
    <t>تحويل من حساب علاء البنك الاهلى - تخفض من حساب برج B5</t>
  </si>
  <si>
    <t>8.470طن × 39500ج ابراج المستقبل</t>
  </si>
  <si>
    <t>مبلغ نقدي مسحوب من محمد على</t>
  </si>
  <si>
    <t>.844كيلو × 41500ج A11</t>
  </si>
  <si>
    <t>سند صرف 3967 - من ح/ الحديد</t>
  </si>
  <si>
    <t>سند صرف 3984 - من ح الحديد</t>
  </si>
  <si>
    <t>2.405طن × 39500ج - A11</t>
  </si>
  <si>
    <t>5.860طن × 39500 ج - ابراج المستقبل</t>
  </si>
  <si>
    <t>55.470طن × 39500ج - ابراج المستقبل</t>
  </si>
  <si>
    <t>سند صرف 3999 - من ح / الحديد</t>
  </si>
  <si>
    <t>سند صرف 4021 - من ح/ الحديد</t>
  </si>
  <si>
    <t>سند صرف دفعة من ح الحديد   ( اخذ تليفونات من اسلام كشري من حساب الحديد )</t>
  </si>
  <si>
    <t>سند صرف 4079 - دفعة من الحديد</t>
  </si>
  <si>
    <t>سند صرف 4094 - دفعة من ح / الحديد</t>
  </si>
  <si>
    <t>9.965طن ×39500 - ابراج المستقبل</t>
  </si>
  <si>
    <t>5.990طن ×39500ج - ابراج المستقبل</t>
  </si>
  <si>
    <t>سند صرف 4132 - من ح الحديد</t>
  </si>
  <si>
    <t>سند صرف 4141 - من ح/ الحديد</t>
  </si>
  <si>
    <t>3.855طن ×39500ج - ابراج المستقبل</t>
  </si>
  <si>
    <t>سند صرف 4152 - دفعة من ح/ الحديد</t>
  </si>
  <si>
    <t>4.5طن ×39500ج - A3</t>
  </si>
  <si>
    <t>سند صرف 4184 - من ح / الحديد</t>
  </si>
  <si>
    <t>2.010طن ×39500ج - A3</t>
  </si>
  <si>
    <t>سند صرف 4209 - من ح/ الحديد</t>
  </si>
  <si>
    <t>سند صرف 4224 - من ح/ الحديد</t>
  </si>
  <si>
    <t>سند صرف 4248 - من ح/ الحديد</t>
  </si>
  <si>
    <t>سند صرف 4268 - من ح الحديد</t>
  </si>
  <si>
    <t>سند صرف 4293 - من ح/ الحديد</t>
  </si>
  <si>
    <t>7.365طن ×38500ج - المستقبل</t>
  </si>
  <si>
    <t>سند صرف 4311 - دفعة من ح / الحديد</t>
  </si>
  <si>
    <t>3.815طن حديد 8م ×40000ج - المستقبل</t>
  </si>
  <si>
    <t>18.920طن ×38500ج - A11</t>
  </si>
  <si>
    <t>سند صرف 4353 - من ح الحديد</t>
  </si>
  <si>
    <t>7.820طن × 38500ج - ابراج المستقبل</t>
  </si>
  <si>
    <t>6.680طن حديد×39500ج - A3</t>
  </si>
  <si>
    <t>سند صرف 4368 - من ح / الحديد</t>
  </si>
  <si>
    <t>6.100طن ×38500ج - ابراج المستقبل</t>
  </si>
  <si>
    <t>5.945طن × 38500ج - ابراج المستقبل</t>
  </si>
  <si>
    <t>سند صرف 4388 - من ح الحديد</t>
  </si>
  <si>
    <t>1.990طن × 38500ج - ابراج المستقبل</t>
  </si>
  <si>
    <t>سند صرف 4464 - من ح الحديد</t>
  </si>
  <si>
    <t>سند صرف 105 - من ح الحديد</t>
  </si>
  <si>
    <t>3.800طن ×38500ج - A3</t>
  </si>
  <si>
    <t>5.925طن حديد ×38500ج - المستقبل</t>
  </si>
  <si>
    <t>سند صرف 132 - من ح / الحديد</t>
  </si>
  <si>
    <t>سند صرف 4517 - من ح الحديد</t>
  </si>
  <si>
    <t>4.035طن حديد ×38500ج برج - A10 - 6طن حديد ×38500ج برج - A3</t>
  </si>
  <si>
    <t>سند صرف 4534 - من ح الحديد</t>
  </si>
  <si>
    <t>سند صرف 4542 - من ح الحديد 226500 نقدي و 73500 تحويل قسط صالح و شيماء</t>
  </si>
  <si>
    <t>سند صرف 4565 - من ح الحديد</t>
  </si>
  <si>
    <t>سند صرف 4581 - من ح الحديد</t>
  </si>
  <si>
    <t>سند صرف 4589 - من ح/ الحديد</t>
  </si>
  <si>
    <t>سند صرف 4598 - من ح/ الحديد</t>
  </si>
  <si>
    <t>4.335طن حديد ×38500ج - A10</t>
  </si>
  <si>
    <t>سند صرف 4607 - من ح الحديد</t>
  </si>
  <si>
    <t>سند صرف 4620 - من ح / الحديد</t>
  </si>
  <si>
    <t>سند صرف 4623 - من ح الحديد 99000 نقدي + 201000 تحويل انستا باي قسط منار عطيه</t>
  </si>
  <si>
    <t>سند صرف 4634 - من ح الحديد</t>
  </si>
  <si>
    <t>سند صرف 4645 - من ح / الحديد</t>
  </si>
  <si>
    <t>10.360طن حديد ×38500 ج - ابراج المستقبل</t>
  </si>
  <si>
    <t>سند صرف 4683 - من ح الحديد ( تحويل بنكي من ح زياد ابو الحارث ) 0785546</t>
  </si>
  <si>
    <t>سند صرف 4685 - من ح الحديد ( تحويل انستا باي قسط سامح عبدالظاهر عبدالرحمن )</t>
  </si>
  <si>
    <t>سند صرف 4692 - من ح / الحديد</t>
  </si>
  <si>
    <t>سند استلام 4699 - من ح/ الحديد</t>
  </si>
  <si>
    <t>سند صرف 4704 - من ح/ الحديد</t>
  </si>
  <si>
    <t>سند صرف 4727 - من ح/ الحديد</t>
  </si>
  <si>
    <t>سند صرف 4734 - من ح الحديد - تحويل انستا باي من قسط محمد سعد السيد</t>
  </si>
  <si>
    <t>سند صرف 4749 - من ح الحديد</t>
  </si>
  <si>
    <t>سند صرف 4771 - من ح/ الحديد</t>
  </si>
  <si>
    <t>سند صرف 4784 - دفعة سداد من حساب الحديد بتحويل بنكي اسم المحول هناء يس روبي حسن</t>
  </si>
  <si>
    <t>سند صرف 4787 - تحويل بنكي من حساب احمد عطيه كامل الي حساب غاده محمد احمد دفعة سداد من ح / الحديد</t>
  </si>
  <si>
    <t>سند صرف 4788 - سداد من حساب الحديد بتحويل بنكي من حساب خالد محمد عبدربه خليل</t>
  </si>
  <si>
    <t>سند صرف 4794 - سداد من حساب الحديد بتحويل بنكي من حساب خالد محمد عبدربه خليل</t>
  </si>
  <si>
    <t>سند صرف 4820 - من ح الحديد</t>
  </si>
  <si>
    <t>سند صرف 4836 - من ح / الحديد</t>
  </si>
  <si>
    <t>10.295طن حديد ×38500ج - المستقبل</t>
  </si>
  <si>
    <t>سند صرف 4874 - من ح / الحديد</t>
  </si>
  <si>
    <t>price</t>
  </si>
  <si>
    <t>3.435</t>
  </si>
  <si>
    <t>8.515</t>
  </si>
  <si>
    <t>4.035</t>
  </si>
  <si>
    <t>5.800</t>
  </si>
  <si>
    <t>6.330</t>
  </si>
  <si>
    <t>2.270</t>
  </si>
  <si>
    <t>8.235</t>
  </si>
  <si>
    <t>4.790</t>
  </si>
  <si>
    <t>4.370</t>
  </si>
  <si>
    <t>5.295</t>
  </si>
  <si>
    <t>6.185</t>
  </si>
  <si>
    <t>48.195</t>
  </si>
  <si>
    <t>2.920</t>
  </si>
  <si>
    <t>65.120</t>
  </si>
  <si>
    <t>10.425</t>
  </si>
  <si>
    <t>10.170</t>
  </si>
  <si>
    <t>3.905</t>
  </si>
  <si>
    <t>64.030</t>
  </si>
  <si>
    <t>2.715</t>
  </si>
  <si>
    <t>5.510</t>
  </si>
  <si>
    <t>2.865</t>
  </si>
  <si>
    <t>5.570</t>
  </si>
  <si>
    <t>1.660</t>
  </si>
  <si>
    <t>49.000</t>
  </si>
  <si>
    <t>9.945</t>
  </si>
  <si>
    <t>10.135</t>
  </si>
  <si>
    <t>6.220</t>
  </si>
  <si>
    <t>3.515</t>
  </si>
  <si>
    <t>6.130</t>
  </si>
  <si>
    <t>10.230</t>
  </si>
  <si>
    <t>7.690</t>
  </si>
  <si>
    <t>5.940</t>
  </si>
  <si>
    <t>5.470</t>
  </si>
  <si>
    <t>7.555</t>
  </si>
  <si>
    <t>5.905</t>
  </si>
  <si>
    <t>5.720</t>
  </si>
  <si>
    <t>6.250</t>
  </si>
  <si>
    <t>3.830</t>
  </si>
  <si>
    <t>3.835</t>
  </si>
  <si>
    <t>7.660</t>
  </si>
  <si>
    <t>3.870</t>
  </si>
  <si>
    <t>5.725</t>
  </si>
  <si>
    <t>8.360</t>
  </si>
  <si>
    <t>8.310</t>
  </si>
  <si>
    <t>5.200</t>
  </si>
  <si>
    <t>2.515</t>
  </si>
  <si>
    <t>3.975</t>
  </si>
  <si>
    <t>2.265</t>
  </si>
  <si>
    <t>1.950</t>
  </si>
  <si>
    <t>5.695</t>
  </si>
  <si>
    <t>9.665</t>
  </si>
  <si>
    <t>5.860</t>
  </si>
  <si>
    <t>1.935</t>
  </si>
  <si>
    <t>7.995</t>
  </si>
  <si>
    <t>6.800</t>
  </si>
  <si>
    <t>8.225</t>
  </si>
  <si>
    <t>4.100</t>
  </si>
  <si>
    <t>1.845</t>
  </si>
  <si>
    <t>8.040</t>
  </si>
  <si>
    <t>5.910</t>
  </si>
  <si>
    <t>6.265</t>
  </si>
  <si>
    <t>1.905</t>
  </si>
  <si>
    <t>8.950</t>
  </si>
  <si>
    <t>8.635</t>
  </si>
  <si>
    <t>6.335</t>
  </si>
  <si>
    <t>4.155</t>
  </si>
  <si>
    <t>3.162</t>
  </si>
  <si>
    <t>3.163</t>
  </si>
  <si>
    <t>4.160</t>
  </si>
  <si>
    <t>10.100</t>
  </si>
  <si>
    <t>9.875</t>
  </si>
  <si>
    <t>9.815</t>
  </si>
  <si>
    <t>9.825</t>
  </si>
  <si>
    <t>9.850</t>
  </si>
  <si>
    <t>9.830</t>
  </si>
  <si>
    <t>9.805</t>
  </si>
  <si>
    <t>9.990</t>
  </si>
  <si>
    <t>9.695</t>
  </si>
  <si>
    <t>5.765</t>
  </si>
  <si>
    <t>50.790</t>
  </si>
  <si>
    <t>70.560</t>
  </si>
  <si>
    <t>51.310</t>
  </si>
  <si>
    <t>9.935</t>
  </si>
  <si>
    <t>2.040</t>
  </si>
  <si>
    <t>1.930</t>
  </si>
  <si>
    <t>44.730</t>
  </si>
  <si>
    <t>2.090</t>
  </si>
  <si>
    <t>10.165</t>
  </si>
  <si>
    <t>8.120</t>
  </si>
  <si>
    <t>8.470</t>
  </si>
  <si>
    <t>11.235</t>
  </si>
  <si>
    <t>2.405</t>
  </si>
  <si>
    <t>55.470</t>
  </si>
  <si>
    <t>9.965</t>
  </si>
  <si>
    <t>5.990</t>
  </si>
  <si>
    <t>3.855</t>
  </si>
  <si>
    <t>4.5</t>
  </si>
  <si>
    <t>2.010</t>
  </si>
  <si>
    <t>7.365</t>
  </si>
  <si>
    <t>3.815</t>
  </si>
  <si>
    <t>18.920</t>
  </si>
  <si>
    <t>7.820</t>
  </si>
  <si>
    <t>6.680</t>
  </si>
  <si>
    <t>6.100</t>
  </si>
  <si>
    <t>5.945</t>
  </si>
  <si>
    <t>1.990</t>
  </si>
  <si>
    <t>3.800</t>
  </si>
  <si>
    <t>5.925</t>
  </si>
  <si>
    <t>2.160</t>
  </si>
  <si>
    <t>4.335</t>
  </si>
  <si>
    <t>9.730</t>
  </si>
  <si>
    <t>10.360</t>
  </si>
  <si>
    <t>3.600</t>
  </si>
  <si>
    <t>2.460</t>
  </si>
  <si>
    <t>9.860</t>
  </si>
  <si>
    <t>10.070</t>
  </si>
  <si>
    <t>1.240</t>
  </si>
  <si>
    <t>6.925</t>
  </si>
  <si>
    <t>10.330</t>
  </si>
  <si>
    <t>6.120</t>
  </si>
  <si>
    <t>12.575</t>
  </si>
  <si>
    <t>11.755</t>
  </si>
  <si>
    <t>10.295</t>
  </si>
  <si>
    <t>.292</t>
  </si>
  <si>
    <t>.844</t>
  </si>
  <si>
    <t>.555</t>
  </si>
  <si>
    <t>.506</t>
  </si>
  <si>
    <t>.258</t>
  </si>
  <si>
    <t>.510</t>
  </si>
  <si>
    <t>.296</t>
  </si>
  <si>
    <t>.740</t>
  </si>
  <si>
    <t>.525</t>
  </si>
  <si>
    <t>.515</t>
  </si>
  <si>
    <t>5.385</t>
  </si>
  <si>
    <t>6.010طن ×39500ج -A3</t>
  </si>
  <si>
    <t>1طن ×4150ج -A3</t>
  </si>
  <si>
    <t>رصيد مرحل 31-12-2023</t>
  </si>
  <si>
    <t>Total</t>
  </si>
  <si>
    <t>comments</t>
  </si>
  <si>
    <t>Quantity</t>
  </si>
  <si>
    <t>5.365طن حديد ×38000ج - A3</t>
  </si>
  <si>
    <t>4.295طن حديد ×38000ج - المستقبل</t>
  </si>
  <si>
    <t>سند صرف 4899</t>
  </si>
  <si>
    <t>سند صرف 4915</t>
  </si>
  <si>
    <t>سند صرف 4938</t>
  </si>
  <si>
    <t>2.160طن ×39000ج مقسومة بالتساوي بين -A3,A10</t>
  </si>
  <si>
    <t>4.150طن حديد ×39500ج - A3</t>
  </si>
  <si>
    <t>خصم سنفرة الحديد</t>
  </si>
  <si>
    <t>206كيلو حديد ×39500ج - A10</t>
  </si>
  <si>
    <t>5.790طن حديد ×3950ج - A10</t>
  </si>
  <si>
    <t>1.5طن حديد A3 - 3.885طن حديد - A10 -×39500ج - فيو بارك</t>
  </si>
  <si>
    <t>11.755طن ×38000ج - حديد المستقبل</t>
  </si>
  <si>
    <t>12.575طن ×38000ج  - حديد - المستقبل</t>
  </si>
  <si>
    <t>5.720طن حديد ×38000ج - A10 - اجمالي الوزنة 5.720 منها 5.220عتال</t>
  </si>
  <si>
    <t>باقي الونة 500كيلو ×39500 عز</t>
  </si>
  <si>
    <t>8.705طن اجمالي الوزنة منها 7.705 عتال ×38000ج - A3</t>
  </si>
  <si>
    <t>باقي الونة 1طن ×39500 عز</t>
  </si>
  <si>
    <t>10.330طن حديد ×38000ج - ابراج المستقبل</t>
  </si>
  <si>
    <t>6.120طن حديد ×38000ج - A10</t>
  </si>
  <si>
    <t>6.925طن حديد ×38000ج - A3</t>
  </si>
  <si>
    <t>1.240طن حديد ×39500ج - A10 - تم خصم 700ك من الوزنة اجمالي الوزنة 1.940</t>
  </si>
  <si>
    <t>10.070طن حديد ×38000ج - المستقبل</t>
  </si>
  <si>
    <t>9.860طن حديد×38000ج - المستقبل</t>
  </si>
  <si>
    <t>2.460طن حديد ×39500ج -A10</t>
  </si>
  <si>
    <t>3.600طن حديد ×38000ج - A10</t>
  </si>
  <si>
    <t>9.730طن حديد×39500ج - المستقبل</t>
  </si>
  <si>
    <t>515كيلو حديد ×39500ج - A10</t>
  </si>
  <si>
    <t>9.695طن حديد ×39500ج - المستقبل</t>
  </si>
  <si>
    <t>11.235طن ×39500ج - ابراج المستقبل</t>
  </si>
  <si>
    <t>اجمالي الوزنة 7.020طن حديد×40000ج - A3</t>
  </si>
  <si>
    <t>باقي الوزنة 250كيلوحديد×41000ج - A3</t>
  </si>
  <si>
    <t>3.830طن × 48000ج - A3</t>
  </si>
  <si>
    <t>.975كيلو ×48000 - A6</t>
  </si>
  <si>
    <t>9.935طن ×39500ج - A11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</si>
</sst>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mm/dd/yyyy"/>
    <numFmt numFmtId="166" formatCode="_-* #,##0_-;\-* #,##0_-;_-* &quot;-&quot;??_-;_-@_-"/>
    <numFmt numFmtId="167" formatCode="_-* #,##0.000_-;\-* #,##0.000_-;_-* &quot;-&quot;??_-;_-@_-"/>
  </numFmts>
  <fonts count="13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6"/>
      <color rgb="FF000000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8"/>
      <color rgb="FF000000"/>
      <name val="Calibri"/>
      <family val="2"/>
      <charset val="178"/>
      <scheme val="minor"/>
    </font>
    <font>
      <sz val="18"/>
      <color rgb="FF000000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b/>
      <u/>
      <sz val="20"/>
      <color rgb="FF000000"/>
      <name val="Calibri"/>
      <family val="2"/>
      <scheme val="minor"/>
    </font>
    <font>
      <b/>
      <u/>
      <sz val="18"/>
      <color rgb="FF000000"/>
      <name val="Calibri"/>
      <family val="2"/>
      <scheme val="minor"/>
    </font>
    <font>
      <sz val="9"/>
      <color indexed="81"/>
      <name val="Tahoma"/>
    </font>
    <font>
      <b/>
      <sz val="9"/>
      <color indexed="81"/>
      <name val="Tahoma"/>
    </font>
    <font>
      <sz val="11"/>
      <color indexed="81"/>
      <name val="Tahoma"/>
      <family val="2"/>
    </font>
    <font>
      <sz val="14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49" fontId="2" fillId="0" borderId="0" xfId="0" applyNumberFormat="1" applyFont="1" applyBorder="1" applyAlignment="1">
      <alignment horizontal="center"/>
    </xf>
    <xf numFmtId="167" fontId="2" fillId="0" borderId="0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NumberFormat="1" applyFont="1"/>
    <xf numFmtId="167" fontId="3" fillId="0" borderId="0" xfId="1" applyNumberFormat="1" applyFont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39" fontId="3" fillId="0" borderId="0" xfId="0" applyNumberFormat="1" applyFont="1"/>
    <xf numFmtId="49" fontId="4" fillId="0" borderId="1" xfId="0" applyNumberFormat="1" applyFont="1" applyBorder="1"/>
    <xf numFmtId="165" fontId="4" fillId="0" borderId="1" xfId="0" applyNumberFormat="1" applyFont="1" applyBorder="1" applyAlignment="1">
      <alignment horizontal="center" vertical="center"/>
    </xf>
    <xf numFmtId="167" fontId="4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39" fontId="4" fillId="0" borderId="1" xfId="0" applyNumberFormat="1" applyFont="1" applyBorder="1"/>
    <xf numFmtId="39" fontId="5" fillId="0" borderId="1" xfId="0" applyNumberFormat="1" applyFont="1" applyBorder="1"/>
    <xf numFmtId="0" fontId="6" fillId="0" borderId="0" xfId="0" applyFont="1"/>
    <xf numFmtId="49" fontId="5" fillId="0" borderId="1" xfId="0" applyNumberFormat="1" applyFont="1" applyBorder="1"/>
    <xf numFmtId="165" fontId="5" fillId="0" borderId="1" xfId="0" applyNumberFormat="1" applyFont="1" applyBorder="1" applyAlignment="1">
      <alignment horizontal="center" vertical="center"/>
    </xf>
    <xf numFmtId="167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49" fontId="5" fillId="2" borderId="1" xfId="0" applyNumberFormat="1" applyFont="1" applyFill="1" applyBorder="1"/>
    <xf numFmtId="165" fontId="5" fillId="2" borderId="1" xfId="0" applyNumberFormat="1" applyFont="1" applyFill="1" applyBorder="1" applyAlignment="1">
      <alignment horizontal="center" vertical="center"/>
    </xf>
    <xf numFmtId="167" fontId="5" fillId="2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39" fontId="5" fillId="2" borderId="1" xfId="0" applyNumberFormat="1" applyFont="1" applyFill="1" applyBorder="1"/>
    <xf numFmtId="14" fontId="5" fillId="0" borderId="1" xfId="0" applyNumberFormat="1" applyFont="1" applyBorder="1" applyAlignment="1">
      <alignment horizontal="center" vertical="center"/>
    </xf>
    <xf numFmtId="39" fontId="8" fillId="0" borderId="1" xfId="0" applyNumberFormat="1" applyFont="1" applyBorder="1"/>
    <xf numFmtId="49" fontId="5" fillId="3" borderId="1" xfId="0" applyNumberFormat="1" applyFont="1" applyFill="1" applyBorder="1"/>
    <xf numFmtId="165" fontId="5" fillId="3" borderId="1" xfId="0" applyNumberFormat="1" applyFont="1" applyFill="1" applyBorder="1" applyAlignment="1">
      <alignment horizontal="center" vertical="center"/>
    </xf>
    <xf numFmtId="167" fontId="5" fillId="3" borderId="1" xfId="1" applyNumberFormat="1" applyFont="1" applyFill="1" applyBorder="1" applyAlignment="1">
      <alignment horizontal="center" vertical="center"/>
    </xf>
    <xf numFmtId="166" fontId="5" fillId="3" borderId="1" xfId="1" applyNumberFormat="1" applyFont="1" applyFill="1" applyBorder="1" applyAlignment="1">
      <alignment horizontal="center" vertical="center"/>
    </xf>
    <xf numFmtId="39" fontId="5" fillId="3" borderId="1" xfId="0" applyNumberFormat="1" applyFont="1" applyFill="1" applyBorder="1"/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228600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228600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66"/>
  <sheetViews>
    <sheetView showGridLines="0" tabSelected="1" view="pageBreakPreview" topLeftCell="B1" zoomScale="68" zoomScaleNormal="84" zoomScaleSheetLayoutView="68" workbookViewId="0">
      <pane ySplit="1" topLeftCell="A256" activePane="bottomLeft" state="frozen"/>
      <selection activeCell="F1" sqref="F1"/>
      <selection pane="bottomLeft" activeCell="H1" sqref="A1:H265"/>
    </sheetView>
  </sheetViews>
  <sheetFormatPr defaultColWidth="9" defaultRowHeight="21" x14ac:dyDescent="0.35"/>
  <cols>
    <col min="1" max="1" width="32.140625" style="6" bestFit="1" customWidth="1"/>
    <col min="2" max="2" width="22.140625" style="10" customWidth="1"/>
    <col min="3" max="3" width="119" style="6" bestFit="1" customWidth="1"/>
    <col min="4" max="4" width="22.140625" style="7" customWidth="1"/>
    <col min="5" max="5" width="22.140625" style="8" customWidth="1"/>
    <col min="6" max="8" width="22.140625" style="6" customWidth="1"/>
    <col min="9" max="9" width="21.140625" style="5" customWidth="1"/>
    <col min="10" max="16384" width="9" style="5"/>
  </cols>
  <sheetData>
    <row r="1" spans="1:9" s="4" customFormat="1" x14ac:dyDescent="0.35">
      <c r="A1" s="1" t="s">
        <v>0</v>
      </c>
      <c r="B1" s="9" t="s">
        <v>1</v>
      </c>
      <c r="C1" s="1" t="s">
        <v>2</v>
      </c>
      <c r="D1" s="2" t="s">
        <v>461</v>
      </c>
      <c r="E1" s="3" t="s">
        <v>321</v>
      </c>
      <c r="F1" s="1" t="s">
        <v>3</v>
      </c>
      <c r="G1" s="1" t="s">
        <v>4</v>
      </c>
      <c r="H1" s="1" t="s">
        <v>5</v>
      </c>
      <c r="I1" s="1" t="s">
        <v>460</v>
      </c>
    </row>
    <row r="2" spans="1:9" s="18" customFormat="1" ht="40.5" customHeight="1" x14ac:dyDescent="0.35">
      <c r="A2" s="12" t="s">
        <v>6</v>
      </c>
      <c r="B2" s="13">
        <v>45291</v>
      </c>
      <c r="C2" s="12" t="s">
        <v>458</v>
      </c>
      <c r="D2" s="14"/>
      <c r="E2" s="15"/>
      <c r="F2" s="16"/>
      <c r="G2" s="16"/>
      <c r="H2" s="16">
        <v>-2090047.85</v>
      </c>
      <c r="I2" s="17"/>
    </row>
    <row r="3" spans="1:9" s="18" customFormat="1" ht="40.5" customHeight="1" x14ac:dyDescent="0.35">
      <c r="A3" s="19" t="s">
        <v>93</v>
      </c>
      <c r="B3" s="20">
        <v>45292</v>
      </c>
      <c r="C3" s="19" t="s">
        <v>96</v>
      </c>
      <c r="D3" s="21" t="s">
        <v>322</v>
      </c>
      <c r="E3" s="22">
        <v>42000</v>
      </c>
      <c r="F3" s="17"/>
      <c r="G3" s="17">
        <f t="shared" ref="G3:G21" si="0">D3*E3</f>
        <v>144270</v>
      </c>
      <c r="H3" s="17">
        <f t="shared" ref="H3:H66" si="1">H2+G3-F3</f>
        <v>-1945777.85</v>
      </c>
      <c r="I3" s="17"/>
    </row>
    <row r="4" spans="1:9" s="18" customFormat="1" ht="40.5" customHeight="1" x14ac:dyDescent="0.35">
      <c r="A4" s="19" t="s">
        <v>93</v>
      </c>
      <c r="B4" s="20">
        <v>45292</v>
      </c>
      <c r="C4" s="19" t="s">
        <v>97</v>
      </c>
      <c r="D4" s="21" t="s">
        <v>323</v>
      </c>
      <c r="E4" s="22">
        <v>42000</v>
      </c>
      <c r="F4" s="17"/>
      <c r="G4" s="17">
        <f t="shared" si="0"/>
        <v>357630</v>
      </c>
      <c r="H4" s="17">
        <f t="shared" si="1"/>
        <v>-1588147.85</v>
      </c>
      <c r="I4" s="17"/>
    </row>
    <row r="5" spans="1:9" s="18" customFormat="1" ht="40.5" customHeight="1" x14ac:dyDescent="0.35">
      <c r="A5" s="19" t="s">
        <v>93</v>
      </c>
      <c r="B5" s="20">
        <v>45292</v>
      </c>
      <c r="C5" s="19" t="s">
        <v>98</v>
      </c>
      <c r="D5" s="21" t="s">
        <v>324</v>
      </c>
      <c r="E5" s="22">
        <v>42000</v>
      </c>
      <c r="F5" s="17"/>
      <c r="G5" s="17">
        <f t="shared" si="0"/>
        <v>169470</v>
      </c>
      <c r="H5" s="17">
        <f t="shared" si="1"/>
        <v>-1418677.85</v>
      </c>
      <c r="I5" s="17"/>
    </row>
    <row r="6" spans="1:9" s="18" customFormat="1" ht="40.5" customHeight="1" x14ac:dyDescent="0.35">
      <c r="A6" s="19" t="s">
        <v>93</v>
      </c>
      <c r="B6" s="20">
        <v>45323</v>
      </c>
      <c r="C6" s="19" t="s">
        <v>99</v>
      </c>
      <c r="D6" s="21" t="s">
        <v>325</v>
      </c>
      <c r="E6" s="22">
        <v>42000</v>
      </c>
      <c r="F6" s="17"/>
      <c r="G6" s="17">
        <f t="shared" si="0"/>
        <v>243600</v>
      </c>
      <c r="H6" s="17">
        <f t="shared" si="1"/>
        <v>-1175077.8500000001</v>
      </c>
      <c r="I6" s="17"/>
    </row>
    <row r="7" spans="1:9" s="18" customFormat="1" ht="40.5" customHeight="1" x14ac:dyDescent="0.35">
      <c r="A7" s="19" t="s">
        <v>93</v>
      </c>
      <c r="B7" s="20">
        <v>45323</v>
      </c>
      <c r="C7" s="19" t="s">
        <v>100</v>
      </c>
      <c r="D7" s="21" t="s">
        <v>326</v>
      </c>
      <c r="E7" s="22">
        <v>42000</v>
      </c>
      <c r="F7" s="17"/>
      <c r="G7" s="17">
        <f t="shared" si="0"/>
        <v>265860</v>
      </c>
      <c r="H7" s="17">
        <f t="shared" si="1"/>
        <v>-909217.85000000009</v>
      </c>
      <c r="I7" s="17"/>
    </row>
    <row r="8" spans="1:9" s="18" customFormat="1" ht="40.5" customHeight="1" x14ac:dyDescent="0.35">
      <c r="A8" s="19" t="s">
        <v>93</v>
      </c>
      <c r="B8" s="20">
        <v>45352</v>
      </c>
      <c r="C8" s="19" t="s">
        <v>101</v>
      </c>
      <c r="D8" s="21" t="s">
        <v>327</v>
      </c>
      <c r="E8" s="22">
        <v>42000</v>
      </c>
      <c r="F8" s="17"/>
      <c r="G8" s="17">
        <f t="shared" si="0"/>
        <v>95340</v>
      </c>
      <c r="H8" s="17">
        <f t="shared" si="1"/>
        <v>-813877.85000000009</v>
      </c>
      <c r="I8" s="17"/>
    </row>
    <row r="9" spans="1:9" s="18" customFormat="1" ht="40.5" customHeight="1" x14ac:dyDescent="0.35">
      <c r="A9" s="19" t="s">
        <v>94</v>
      </c>
      <c r="B9" s="20">
        <v>45383</v>
      </c>
      <c r="C9" s="19" t="s">
        <v>102</v>
      </c>
      <c r="D9" s="21"/>
      <c r="E9" s="22"/>
      <c r="F9" s="17">
        <v>500000</v>
      </c>
      <c r="G9" s="17">
        <f t="shared" si="0"/>
        <v>0</v>
      </c>
      <c r="H9" s="17">
        <f t="shared" si="1"/>
        <v>-1313877.8500000001</v>
      </c>
      <c r="I9" s="17"/>
    </row>
    <row r="10" spans="1:9" s="18" customFormat="1" ht="40.5" customHeight="1" x14ac:dyDescent="0.35">
      <c r="A10" s="19" t="s">
        <v>93</v>
      </c>
      <c r="B10" s="20">
        <v>45413</v>
      </c>
      <c r="C10" s="19" t="s">
        <v>103</v>
      </c>
      <c r="D10" s="21" t="s">
        <v>328</v>
      </c>
      <c r="E10" s="22">
        <v>43500</v>
      </c>
      <c r="F10" s="17"/>
      <c r="G10" s="17">
        <f t="shared" si="0"/>
        <v>358222.5</v>
      </c>
      <c r="H10" s="17">
        <f t="shared" si="1"/>
        <v>-955655.35000000009</v>
      </c>
      <c r="I10" s="17"/>
    </row>
    <row r="11" spans="1:9" s="18" customFormat="1" ht="40.5" customHeight="1" x14ac:dyDescent="0.35">
      <c r="A11" s="19" t="s">
        <v>93</v>
      </c>
      <c r="B11" s="20">
        <v>45474</v>
      </c>
      <c r="C11" s="19" t="s">
        <v>104</v>
      </c>
      <c r="D11" s="21" t="s">
        <v>329</v>
      </c>
      <c r="E11" s="22">
        <v>42000</v>
      </c>
      <c r="F11" s="17"/>
      <c r="G11" s="17">
        <f t="shared" si="0"/>
        <v>201180</v>
      </c>
      <c r="H11" s="17">
        <f t="shared" si="1"/>
        <v>-754475.35000000009</v>
      </c>
      <c r="I11" s="17"/>
    </row>
    <row r="12" spans="1:9" s="18" customFormat="1" ht="40.5" customHeight="1" x14ac:dyDescent="0.35">
      <c r="A12" s="19" t="s">
        <v>93</v>
      </c>
      <c r="B12" s="20">
        <v>45505</v>
      </c>
      <c r="C12" s="19" t="s">
        <v>105</v>
      </c>
      <c r="D12" s="21" t="s">
        <v>330</v>
      </c>
      <c r="E12" s="22">
        <v>42000</v>
      </c>
      <c r="F12" s="17"/>
      <c r="G12" s="17">
        <f t="shared" si="0"/>
        <v>183540</v>
      </c>
      <c r="H12" s="17">
        <f t="shared" si="1"/>
        <v>-570935.35000000009</v>
      </c>
      <c r="I12" s="17"/>
    </row>
    <row r="13" spans="1:9" s="18" customFormat="1" ht="40.5" customHeight="1" x14ac:dyDescent="0.35">
      <c r="A13" s="19" t="s">
        <v>94</v>
      </c>
      <c r="B13" s="20">
        <v>45536</v>
      </c>
      <c r="C13" s="19" t="s">
        <v>106</v>
      </c>
      <c r="D13" s="21"/>
      <c r="E13" s="22"/>
      <c r="F13" s="17">
        <v>200000</v>
      </c>
      <c r="G13" s="17">
        <f t="shared" si="0"/>
        <v>0</v>
      </c>
      <c r="H13" s="17">
        <f t="shared" si="1"/>
        <v>-770935.35000000009</v>
      </c>
      <c r="I13" s="17"/>
    </row>
    <row r="14" spans="1:9" s="18" customFormat="1" ht="40.5" customHeight="1" x14ac:dyDescent="0.35">
      <c r="A14" s="19" t="s">
        <v>93</v>
      </c>
      <c r="B14" s="20">
        <v>45536</v>
      </c>
      <c r="C14" s="19" t="s">
        <v>107</v>
      </c>
      <c r="D14" s="21" t="s">
        <v>331</v>
      </c>
      <c r="E14" s="22">
        <v>42000</v>
      </c>
      <c r="F14" s="17"/>
      <c r="G14" s="17">
        <f t="shared" si="0"/>
        <v>222390</v>
      </c>
      <c r="H14" s="17">
        <f t="shared" si="1"/>
        <v>-548545.35000000009</v>
      </c>
      <c r="I14" s="17"/>
    </row>
    <row r="15" spans="1:9" s="18" customFormat="1" ht="40.5" customHeight="1" x14ac:dyDescent="0.35">
      <c r="A15" s="19" t="s">
        <v>93</v>
      </c>
      <c r="B15" s="20" t="s">
        <v>7</v>
      </c>
      <c r="C15" s="19" t="s">
        <v>108</v>
      </c>
      <c r="D15" s="21" t="s">
        <v>332</v>
      </c>
      <c r="E15" s="22">
        <v>48000</v>
      </c>
      <c r="F15" s="17"/>
      <c r="G15" s="17">
        <f t="shared" si="0"/>
        <v>296880</v>
      </c>
      <c r="H15" s="17">
        <f t="shared" si="1"/>
        <v>-251665.35000000009</v>
      </c>
      <c r="I15" s="17"/>
    </row>
    <row r="16" spans="1:9" s="18" customFormat="1" ht="40.5" customHeight="1" x14ac:dyDescent="0.35">
      <c r="A16" s="19" t="s">
        <v>94</v>
      </c>
      <c r="B16" s="20" t="s">
        <v>8</v>
      </c>
      <c r="C16" s="19" t="s">
        <v>109</v>
      </c>
      <c r="D16" s="21"/>
      <c r="E16" s="22"/>
      <c r="F16" s="17">
        <v>2508000</v>
      </c>
      <c r="G16" s="17">
        <f t="shared" si="0"/>
        <v>0</v>
      </c>
      <c r="H16" s="17">
        <f t="shared" si="1"/>
        <v>-2759665.35</v>
      </c>
      <c r="I16" s="17"/>
    </row>
    <row r="17" spans="1:9" s="18" customFormat="1" ht="40.5" customHeight="1" x14ac:dyDescent="0.35">
      <c r="A17" s="19" t="s">
        <v>93</v>
      </c>
      <c r="B17" s="20" t="s">
        <v>8</v>
      </c>
      <c r="C17" s="19" t="s">
        <v>110</v>
      </c>
      <c r="D17" s="21" t="s">
        <v>445</v>
      </c>
      <c r="E17" s="22">
        <v>42000</v>
      </c>
      <c r="F17" s="17"/>
      <c r="G17" s="17">
        <f t="shared" si="0"/>
        <v>12264</v>
      </c>
      <c r="H17" s="17">
        <f t="shared" si="1"/>
        <v>-2747401.35</v>
      </c>
      <c r="I17" s="17"/>
    </row>
    <row r="18" spans="1:9" s="18" customFormat="1" ht="40.5" customHeight="1" x14ac:dyDescent="0.35">
      <c r="A18" s="19" t="s">
        <v>93</v>
      </c>
      <c r="B18" s="20" t="s">
        <v>9</v>
      </c>
      <c r="C18" s="19" t="s">
        <v>111</v>
      </c>
      <c r="D18" s="21" t="s">
        <v>333</v>
      </c>
      <c r="E18" s="22">
        <v>50000</v>
      </c>
      <c r="F18" s="17"/>
      <c r="G18" s="17">
        <f t="shared" si="0"/>
        <v>2409750</v>
      </c>
      <c r="H18" s="17">
        <f t="shared" si="1"/>
        <v>-337651.35000000009</v>
      </c>
      <c r="I18" s="17"/>
    </row>
    <row r="19" spans="1:9" s="18" customFormat="1" ht="40.5" customHeight="1" x14ac:dyDescent="0.35">
      <c r="A19" s="19" t="s">
        <v>93</v>
      </c>
      <c r="B19" s="20" t="s">
        <v>9</v>
      </c>
      <c r="C19" s="19" t="s">
        <v>112</v>
      </c>
      <c r="D19" s="21" t="s">
        <v>334</v>
      </c>
      <c r="E19" s="22">
        <v>51000</v>
      </c>
      <c r="F19" s="17"/>
      <c r="G19" s="17">
        <f t="shared" si="0"/>
        <v>148920</v>
      </c>
      <c r="H19" s="17">
        <f t="shared" si="1"/>
        <v>-188731.35000000009</v>
      </c>
      <c r="I19" s="17"/>
    </row>
    <row r="20" spans="1:9" s="18" customFormat="1" ht="40.5" customHeight="1" x14ac:dyDescent="0.35">
      <c r="A20" s="19" t="s">
        <v>93</v>
      </c>
      <c r="B20" s="20" t="s">
        <v>10</v>
      </c>
      <c r="C20" s="19" t="s">
        <v>113</v>
      </c>
      <c r="D20" s="21" t="s">
        <v>447</v>
      </c>
      <c r="E20" s="22">
        <v>51000</v>
      </c>
      <c r="F20" s="17"/>
      <c r="G20" s="17">
        <f t="shared" si="0"/>
        <v>28305.000000000004</v>
      </c>
      <c r="H20" s="17">
        <f t="shared" si="1"/>
        <v>-160426.35000000009</v>
      </c>
      <c r="I20" s="17"/>
    </row>
    <row r="21" spans="1:9" s="18" customFormat="1" ht="40.5" customHeight="1" x14ac:dyDescent="0.35">
      <c r="A21" s="19" t="s">
        <v>94</v>
      </c>
      <c r="B21" s="20" t="s">
        <v>11</v>
      </c>
      <c r="C21" s="19" t="s">
        <v>114</v>
      </c>
      <c r="D21" s="21"/>
      <c r="E21" s="22"/>
      <c r="F21" s="17">
        <v>800000</v>
      </c>
      <c r="G21" s="17">
        <f t="shared" si="0"/>
        <v>0</v>
      </c>
      <c r="H21" s="17">
        <f t="shared" si="1"/>
        <v>-960426.35000000009</v>
      </c>
      <c r="I21" s="17"/>
    </row>
    <row r="22" spans="1:9" s="18" customFormat="1" ht="40.5" customHeight="1" x14ac:dyDescent="0.35">
      <c r="A22" s="19" t="s">
        <v>94</v>
      </c>
      <c r="B22" s="20" t="s">
        <v>11</v>
      </c>
      <c r="C22" s="19" t="s">
        <v>115</v>
      </c>
      <c r="D22" s="21"/>
      <c r="E22" s="22"/>
      <c r="F22" s="17">
        <v>50000</v>
      </c>
      <c r="G22" s="17">
        <f t="shared" ref="G22:G85" si="2">D22*E22</f>
        <v>0</v>
      </c>
      <c r="H22" s="17">
        <f t="shared" si="1"/>
        <v>-1010426.3500000001</v>
      </c>
      <c r="I22" s="17"/>
    </row>
    <row r="23" spans="1:9" s="18" customFormat="1" ht="40.5" customHeight="1" x14ac:dyDescent="0.35">
      <c r="A23" s="19" t="s">
        <v>93</v>
      </c>
      <c r="B23" s="20" t="s">
        <v>11</v>
      </c>
      <c r="C23" s="23" t="s">
        <v>116</v>
      </c>
      <c r="D23" s="21" t="s">
        <v>335</v>
      </c>
      <c r="E23" s="22">
        <v>50000</v>
      </c>
      <c r="F23" s="17"/>
      <c r="G23" s="17">
        <f t="shared" si="2"/>
        <v>3256000</v>
      </c>
      <c r="H23" s="17">
        <f t="shared" si="1"/>
        <v>2245573.65</v>
      </c>
      <c r="I23" s="17"/>
    </row>
    <row r="24" spans="1:9" s="18" customFormat="1" ht="40.5" customHeight="1" x14ac:dyDescent="0.35">
      <c r="A24" s="19" t="s">
        <v>93</v>
      </c>
      <c r="B24" s="20" t="s">
        <v>11</v>
      </c>
      <c r="C24" s="19" t="s">
        <v>117</v>
      </c>
      <c r="D24" s="21">
        <v>4.0049999999999999</v>
      </c>
      <c r="E24" s="22">
        <v>51000</v>
      </c>
      <c r="F24" s="17"/>
      <c r="G24" s="17">
        <f t="shared" si="2"/>
        <v>204255</v>
      </c>
      <c r="H24" s="17">
        <f t="shared" si="1"/>
        <v>2449828.65</v>
      </c>
      <c r="I24" s="17"/>
    </row>
    <row r="25" spans="1:9" s="18" customFormat="1" ht="40.5" customHeight="1" x14ac:dyDescent="0.35">
      <c r="A25" s="19" t="s">
        <v>93</v>
      </c>
      <c r="B25" s="20" t="s">
        <v>12</v>
      </c>
      <c r="C25" s="19" t="s">
        <v>118</v>
      </c>
      <c r="D25" s="21" t="s">
        <v>336</v>
      </c>
      <c r="E25" s="22">
        <v>53000</v>
      </c>
      <c r="F25" s="17"/>
      <c r="G25" s="17">
        <f t="shared" si="2"/>
        <v>552525</v>
      </c>
      <c r="H25" s="17">
        <f t="shared" si="1"/>
        <v>3002353.65</v>
      </c>
      <c r="I25" s="17"/>
    </row>
    <row r="26" spans="1:9" s="18" customFormat="1" ht="40.5" customHeight="1" x14ac:dyDescent="0.35">
      <c r="A26" s="19" t="s">
        <v>93</v>
      </c>
      <c r="B26" s="20" t="s">
        <v>12</v>
      </c>
      <c r="C26" s="19" t="s">
        <v>119</v>
      </c>
      <c r="D26" s="21" t="s">
        <v>337</v>
      </c>
      <c r="E26" s="22">
        <v>53000</v>
      </c>
      <c r="F26" s="17"/>
      <c r="G26" s="17">
        <f t="shared" si="2"/>
        <v>539010</v>
      </c>
      <c r="H26" s="17">
        <f t="shared" si="1"/>
        <v>3541363.65</v>
      </c>
      <c r="I26" s="17"/>
    </row>
    <row r="27" spans="1:9" s="18" customFormat="1" ht="40.5" customHeight="1" x14ac:dyDescent="0.35">
      <c r="A27" s="19" t="s">
        <v>93</v>
      </c>
      <c r="B27" s="20" t="s">
        <v>12</v>
      </c>
      <c r="C27" s="19" t="s">
        <v>120</v>
      </c>
      <c r="D27" s="21" t="s">
        <v>338</v>
      </c>
      <c r="E27" s="22">
        <v>53000</v>
      </c>
      <c r="F27" s="17"/>
      <c r="G27" s="17">
        <f t="shared" si="2"/>
        <v>206965</v>
      </c>
      <c r="H27" s="17">
        <f t="shared" si="1"/>
        <v>3748328.65</v>
      </c>
      <c r="I27" s="17"/>
    </row>
    <row r="28" spans="1:9" s="18" customFormat="1" ht="40.5" customHeight="1" x14ac:dyDescent="0.35">
      <c r="A28" s="19" t="s">
        <v>93</v>
      </c>
      <c r="B28" s="20" t="s">
        <v>12</v>
      </c>
      <c r="C28" s="19" t="s">
        <v>121</v>
      </c>
      <c r="D28" s="21" t="s">
        <v>339</v>
      </c>
      <c r="E28" s="22">
        <v>50000</v>
      </c>
      <c r="F28" s="17"/>
      <c r="G28" s="17">
        <f t="shared" si="2"/>
        <v>3201500</v>
      </c>
      <c r="H28" s="17">
        <f t="shared" si="1"/>
        <v>6949828.6500000004</v>
      </c>
      <c r="I28" s="17"/>
    </row>
    <row r="29" spans="1:9" s="18" customFormat="1" ht="40.5" customHeight="1" x14ac:dyDescent="0.35">
      <c r="A29" s="19" t="s">
        <v>94</v>
      </c>
      <c r="B29" s="20" t="s">
        <v>13</v>
      </c>
      <c r="C29" s="19" t="s">
        <v>122</v>
      </c>
      <c r="D29" s="21"/>
      <c r="E29" s="22"/>
      <c r="F29" s="17">
        <v>500000</v>
      </c>
      <c r="G29" s="17">
        <f t="shared" si="2"/>
        <v>0</v>
      </c>
      <c r="H29" s="17">
        <f t="shared" si="1"/>
        <v>6449828.6500000004</v>
      </c>
      <c r="I29" s="17"/>
    </row>
    <row r="30" spans="1:9" s="18" customFormat="1" ht="40.5" customHeight="1" x14ac:dyDescent="0.35">
      <c r="A30" s="19" t="s">
        <v>94</v>
      </c>
      <c r="B30" s="20" t="s">
        <v>13</v>
      </c>
      <c r="C30" s="19" t="s">
        <v>123</v>
      </c>
      <c r="D30" s="21"/>
      <c r="E30" s="22"/>
      <c r="F30" s="17">
        <v>2700000</v>
      </c>
      <c r="G30" s="17">
        <f t="shared" si="2"/>
        <v>0</v>
      </c>
      <c r="H30" s="17">
        <f t="shared" si="1"/>
        <v>3749828.6500000004</v>
      </c>
      <c r="I30" s="17"/>
    </row>
    <row r="31" spans="1:9" s="18" customFormat="1" ht="40.5" customHeight="1" x14ac:dyDescent="0.35">
      <c r="A31" s="19" t="s">
        <v>93</v>
      </c>
      <c r="B31" s="20" t="s">
        <v>14</v>
      </c>
      <c r="C31" s="19" t="s">
        <v>124</v>
      </c>
      <c r="D31" s="21" t="s">
        <v>340</v>
      </c>
      <c r="E31" s="22">
        <v>53000</v>
      </c>
      <c r="F31" s="17"/>
      <c r="G31" s="17">
        <f t="shared" si="2"/>
        <v>143895</v>
      </c>
      <c r="H31" s="17">
        <f t="shared" si="1"/>
        <v>3893723.6500000004</v>
      </c>
      <c r="I31" s="17"/>
    </row>
    <row r="32" spans="1:9" s="18" customFormat="1" ht="40.5" customHeight="1" x14ac:dyDescent="0.35">
      <c r="A32" s="19" t="s">
        <v>93</v>
      </c>
      <c r="B32" s="20" t="s">
        <v>14</v>
      </c>
      <c r="C32" s="19" t="s">
        <v>125</v>
      </c>
      <c r="D32" s="21" t="s">
        <v>340</v>
      </c>
      <c r="E32" s="22">
        <v>53000</v>
      </c>
      <c r="F32" s="17"/>
      <c r="G32" s="17">
        <f t="shared" si="2"/>
        <v>143895</v>
      </c>
      <c r="H32" s="17">
        <f t="shared" si="1"/>
        <v>4037618.6500000004</v>
      </c>
      <c r="I32" s="17"/>
    </row>
    <row r="33" spans="1:9" s="18" customFormat="1" ht="40.5" customHeight="1" x14ac:dyDescent="0.35">
      <c r="A33" s="19" t="s">
        <v>93</v>
      </c>
      <c r="B33" s="20" t="s">
        <v>14</v>
      </c>
      <c r="C33" s="19" t="s">
        <v>126</v>
      </c>
      <c r="D33" s="21" t="s">
        <v>341</v>
      </c>
      <c r="E33" s="22">
        <v>53000</v>
      </c>
      <c r="F33" s="17"/>
      <c r="G33" s="17">
        <f t="shared" si="2"/>
        <v>292030</v>
      </c>
      <c r="H33" s="17">
        <f t="shared" si="1"/>
        <v>4329648.6500000004</v>
      </c>
      <c r="I33" s="17"/>
    </row>
    <row r="34" spans="1:9" s="18" customFormat="1" ht="40.5" customHeight="1" x14ac:dyDescent="0.35">
      <c r="A34" s="19" t="s">
        <v>93</v>
      </c>
      <c r="B34" s="20" t="s">
        <v>15</v>
      </c>
      <c r="C34" s="19" t="s">
        <v>127</v>
      </c>
      <c r="D34" s="21" t="s">
        <v>331</v>
      </c>
      <c r="E34" s="22">
        <v>51000</v>
      </c>
      <c r="F34" s="17"/>
      <c r="G34" s="17">
        <f t="shared" si="2"/>
        <v>270045</v>
      </c>
      <c r="H34" s="17">
        <f t="shared" si="1"/>
        <v>4599693.6500000004</v>
      </c>
      <c r="I34" s="17"/>
    </row>
    <row r="35" spans="1:9" s="18" customFormat="1" ht="40.5" customHeight="1" x14ac:dyDescent="0.35">
      <c r="A35" s="19" t="s">
        <v>94</v>
      </c>
      <c r="B35" s="20" t="s">
        <v>15</v>
      </c>
      <c r="C35" s="19" t="s">
        <v>128</v>
      </c>
      <c r="D35" s="21"/>
      <c r="E35" s="22"/>
      <c r="F35" s="17">
        <v>1100000</v>
      </c>
      <c r="G35" s="17">
        <f t="shared" si="2"/>
        <v>0</v>
      </c>
      <c r="H35" s="17">
        <f t="shared" si="1"/>
        <v>3499693.6500000004</v>
      </c>
      <c r="I35" s="17"/>
    </row>
    <row r="36" spans="1:9" s="18" customFormat="1" ht="40.5" customHeight="1" x14ac:dyDescent="0.35">
      <c r="A36" s="19" t="s">
        <v>94</v>
      </c>
      <c r="B36" s="20" t="s">
        <v>16</v>
      </c>
      <c r="C36" s="19" t="s">
        <v>129</v>
      </c>
      <c r="D36" s="21"/>
      <c r="E36" s="22"/>
      <c r="F36" s="17">
        <v>240000</v>
      </c>
      <c r="G36" s="17">
        <f t="shared" si="2"/>
        <v>0</v>
      </c>
      <c r="H36" s="17">
        <f t="shared" si="1"/>
        <v>3259693.6500000004</v>
      </c>
      <c r="I36" s="17"/>
    </row>
    <row r="37" spans="1:9" s="18" customFormat="1" ht="40.5" customHeight="1" x14ac:dyDescent="0.35">
      <c r="A37" s="19" t="s">
        <v>95</v>
      </c>
      <c r="B37" s="20">
        <v>45384</v>
      </c>
      <c r="C37" s="19" t="s">
        <v>130</v>
      </c>
      <c r="D37" s="21"/>
      <c r="E37" s="22"/>
      <c r="F37" s="17">
        <v>1700000</v>
      </c>
      <c r="G37" s="17">
        <f t="shared" si="2"/>
        <v>0</v>
      </c>
      <c r="H37" s="17">
        <f t="shared" si="1"/>
        <v>1559693.6500000004</v>
      </c>
      <c r="I37" s="17"/>
    </row>
    <row r="38" spans="1:9" s="18" customFormat="1" ht="40.5" customHeight="1" x14ac:dyDescent="0.35">
      <c r="A38" s="19" t="s">
        <v>93</v>
      </c>
      <c r="B38" s="20">
        <v>45384</v>
      </c>
      <c r="C38" s="19" t="s">
        <v>131</v>
      </c>
      <c r="D38" s="21" t="s">
        <v>342</v>
      </c>
      <c r="E38" s="22">
        <v>57000</v>
      </c>
      <c r="F38" s="17"/>
      <c r="G38" s="17">
        <f t="shared" si="2"/>
        <v>163305</v>
      </c>
      <c r="H38" s="17">
        <f t="shared" si="1"/>
        <v>1722998.6500000004</v>
      </c>
      <c r="I38" s="17"/>
    </row>
    <row r="39" spans="1:9" s="18" customFormat="1" ht="40.5" customHeight="1" x14ac:dyDescent="0.35">
      <c r="A39" s="19" t="s">
        <v>93</v>
      </c>
      <c r="B39" s="20">
        <v>45475</v>
      </c>
      <c r="C39" s="19" t="s">
        <v>132</v>
      </c>
      <c r="D39" s="21" t="s">
        <v>343</v>
      </c>
      <c r="E39" s="22">
        <v>57000</v>
      </c>
      <c r="F39" s="17"/>
      <c r="G39" s="17">
        <f t="shared" si="2"/>
        <v>317490</v>
      </c>
      <c r="H39" s="17">
        <f t="shared" si="1"/>
        <v>2040488.6500000004</v>
      </c>
      <c r="I39" s="17"/>
    </row>
    <row r="40" spans="1:9" s="18" customFormat="1" ht="40.5" customHeight="1" x14ac:dyDescent="0.35">
      <c r="A40" s="19" t="s">
        <v>93</v>
      </c>
      <c r="B40" s="20">
        <v>45598</v>
      </c>
      <c r="C40" s="19" t="s">
        <v>133</v>
      </c>
      <c r="D40" s="21" t="s">
        <v>344</v>
      </c>
      <c r="E40" s="22">
        <v>57000</v>
      </c>
      <c r="F40" s="17"/>
      <c r="G40" s="17">
        <f t="shared" si="2"/>
        <v>94620</v>
      </c>
      <c r="H40" s="17">
        <f t="shared" si="1"/>
        <v>2135108.6500000004</v>
      </c>
      <c r="I40" s="17"/>
    </row>
    <row r="41" spans="1:9" s="18" customFormat="1" ht="40.5" customHeight="1" x14ac:dyDescent="0.35">
      <c r="A41" s="19" t="s">
        <v>94</v>
      </c>
      <c r="B41" s="20">
        <v>45628</v>
      </c>
      <c r="C41" s="19" t="s">
        <v>134</v>
      </c>
      <c r="D41" s="21"/>
      <c r="E41" s="22"/>
      <c r="F41" s="17">
        <v>400000</v>
      </c>
      <c r="G41" s="17">
        <f t="shared" si="2"/>
        <v>0</v>
      </c>
      <c r="H41" s="17">
        <f t="shared" si="1"/>
        <v>1735108.6500000004</v>
      </c>
      <c r="I41" s="17"/>
    </row>
    <row r="42" spans="1:9" s="18" customFormat="1" ht="40.5" customHeight="1" x14ac:dyDescent="0.35">
      <c r="A42" s="19" t="s">
        <v>93</v>
      </c>
      <c r="B42" s="20">
        <v>45628</v>
      </c>
      <c r="C42" s="19" t="s">
        <v>135</v>
      </c>
      <c r="D42" s="21" t="s">
        <v>345</v>
      </c>
      <c r="E42" s="22">
        <v>53000</v>
      </c>
      <c r="F42" s="17"/>
      <c r="G42" s="17">
        <f t="shared" si="2"/>
        <v>2597000</v>
      </c>
      <c r="H42" s="17">
        <f t="shared" si="1"/>
        <v>4332108.6500000004</v>
      </c>
      <c r="I42" s="17"/>
    </row>
    <row r="43" spans="1:9" s="18" customFormat="1" ht="40.5" customHeight="1" x14ac:dyDescent="0.35">
      <c r="A43" s="19" t="s">
        <v>94</v>
      </c>
      <c r="B43" s="20" t="s">
        <v>17</v>
      </c>
      <c r="C43" s="19" t="s">
        <v>136</v>
      </c>
      <c r="D43" s="21"/>
      <c r="E43" s="22"/>
      <c r="F43" s="17">
        <v>300000</v>
      </c>
      <c r="G43" s="17">
        <f t="shared" si="2"/>
        <v>0</v>
      </c>
      <c r="H43" s="17">
        <f t="shared" si="1"/>
        <v>4032108.6500000004</v>
      </c>
      <c r="I43" s="17"/>
    </row>
    <row r="44" spans="1:9" s="18" customFormat="1" ht="40.5" customHeight="1" x14ac:dyDescent="0.35">
      <c r="A44" s="19" t="s">
        <v>94</v>
      </c>
      <c r="B44" s="20" t="s">
        <v>18</v>
      </c>
      <c r="C44" s="19" t="s">
        <v>137</v>
      </c>
      <c r="D44" s="21"/>
      <c r="E44" s="22"/>
      <c r="F44" s="17">
        <v>400000</v>
      </c>
      <c r="G44" s="17">
        <f t="shared" si="2"/>
        <v>0</v>
      </c>
      <c r="H44" s="17">
        <f t="shared" si="1"/>
        <v>3632108.6500000004</v>
      </c>
      <c r="I44" s="17"/>
    </row>
    <row r="45" spans="1:9" s="18" customFormat="1" ht="40.5" customHeight="1" x14ac:dyDescent="0.35">
      <c r="A45" s="19" t="s">
        <v>93</v>
      </c>
      <c r="B45" s="20" t="s">
        <v>19</v>
      </c>
      <c r="C45" s="19" t="s">
        <v>138</v>
      </c>
      <c r="D45" s="21" t="s">
        <v>346</v>
      </c>
      <c r="E45" s="22">
        <v>53000</v>
      </c>
      <c r="F45" s="17"/>
      <c r="G45" s="17">
        <f t="shared" si="2"/>
        <v>527085</v>
      </c>
      <c r="H45" s="17">
        <f t="shared" si="1"/>
        <v>4159193.6500000004</v>
      </c>
      <c r="I45" s="17"/>
    </row>
    <row r="46" spans="1:9" s="18" customFormat="1" ht="40.5" customHeight="1" x14ac:dyDescent="0.35">
      <c r="A46" s="19" t="s">
        <v>93</v>
      </c>
      <c r="B46" s="20" t="s">
        <v>19</v>
      </c>
      <c r="C46" s="19" t="s">
        <v>139</v>
      </c>
      <c r="D46" s="21" t="s">
        <v>347</v>
      </c>
      <c r="E46" s="22">
        <v>53000</v>
      </c>
      <c r="F46" s="17"/>
      <c r="G46" s="17">
        <f t="shared" si="2"/>
        <v>537155</v>
      </c>
      <c r="H46" s="17">
        <f t="shared" si="1"/>
        <v>4696348.6500000004</v>
      </c>
      <c r="I46" s="17"/>
    </row>
    <row r="47" spans="1:9" s="18" customFormat="1" ht="40.5" customHeight="1" x14ac:dyDescent="0.35">
      <c r="A47" s="19" t="s">
        <v>93</v>
      </c>
      <c r="B47" s="20" t="s">
        <v>19</v>
      </c>
      <c r="C47" s="19" t="s">
        <v>140</v>
      </c>
      <c r="D47" s="21" t="s">
        <v>348</v>
      </c>
      <c r="E47" s="22">
        <v>53000</v>
      </c>
      <c r="F47" s="17"/>
      <c r="G47" s="17">
        <f t="shared" si="2"/>
        <v>329660</v>
      </c>
      <c r="H47" s="17">
        <f t="shared" si="1"/>
        <v>5026008.6500000004</v>
      </c>
      <c r="I47" s="17"/>
    </row>
    <row r="48" spans="1:9" s="18" customFormat="1" ht="40.5" customHeight="1" x14ac:dyDescent="0.35">
      <c r="A48" s="19" t="s">
        <v>94</v>
      </c>
      <c r="B48" s="20" t="s">
        <v>19</v>
      </c>
      <c r="C48" s="19" t="s">
        <v>141</v>
      </c>
      <c r="D48" s="21"/>
      <c r="E48" s="22"/>
      <c r="F48" s="17">
        <v>300000</v>
      </c>
      <c r="G48" s="17">
        <f t="shared" si="2"/>
        <v>0</v>
      </c>
      <c r="H48" s="17">
        <f t="shared" si="1"/>
        <v>4726008.6500000004</v>
      </c>
      <c r="I48" s="17"/>
    </row>
    <row r="49" spans="1:9" s="18" customFormat="1" ht="40.5" customHeight="1" x14ac:dyDescent="0.35">
      <c r="A49" s="19" t="s">
        <v>93</v>
      </c>
      <c r="B49" s="20" t="s">
        <v>19</v>
      </c>
      <c r="C49" s="19" t="s">
        <v>142</v>
      </c>
      <c r="D49" s="21" t="s">
        <v>349</v>
      </c>
      <c r="E49" s="22">
        <v>53000</v>
      </c>
      <c r="F49" s="17"/>
      <c r="G49" s="17">
        <f t="shared" si="2"/>
        <v>186295</v>
      </c>
      <c r="H49" s="17">
        <f t="shared" si="1"/>
        <v>4912303.6500000004</v>
      </c>
      <c r="I49" s="17"/>
    </row>
    <row r="50" spans="1:9" s="18" customFormat="1" ht="40.5" customHeight="1" x14ac:dyDescent="0.35">
      <c r="A50" s="19" t="s">
        <v>93</v>
      </c>
      <c r="B50" s="20" t="s">
        <v>19</v>
      </c>
      <c r="C50" s="19" t="s">
        <v>143</v>
      </c>
      <c r="D50" s="21" t="s">
        <v>350</v>
      </c>
      <c r="E50" s="22">
        <v>53000</v>
      </c>
      <c r="F50" s="17"/>
      <c r="G50" s="17">
        <f t="shared" si="2"/>
        <v>324890</v>
      </c>
      <c r="H50" s="17">
        <f t="shared" si="1"/>
        <v>5237193.6500000004</v>
      </c>
      <c r="I50" s="17"/>
    </row>
    <row r="51" spans="1:9" s="18" customFormat="1" ht="40.5" customHeight="1" x14ac:dyDescent="0.35">
      <c r="A51" s="19" t="s">
        <v>94</v>
      </c>
      <c r="B51" s="20" t="s">
        <v>20</v>
      </c>
      <c r="C51" s="19" t="s">
        <v>144</v>
      </c>
      <c r="D51" s="21"/>
      <c r="E51" s="22"/>
      <c r="F51" s="17">
        <v>238000</v>
      </c>
      <c r="G51" s="17">
        <f t="shared" si="2"/>
        <v>0</v>
      </c>
      <c r="H51" s="17">
        <f t="shared" si="1"/>
        <v>4999193.6500000004</v>
      </c>
      <c r="I51" s="17"/>
    </row>
    <row r="52" spans="1:9" s="18" customFormat="1" ht="40.5" customHeight="1" x14ac:dyDescent="0.35">
      <c r="A52" s="19" t="s">
        <v>94</v>
      </c>
      <c r="B52" s="20" t="s">
        <v>20</v>
      </c>
      <c r="C52" s="19" t="s">
        <v>145</v>
      </c>
      <c r="D52" s="21"/>
      <c r="E52" s="22"/>
      <c r="F52" s="17">
        <v>700000</v>
      </c>
      <c r="G52" s="17">
        <f t="shared" si="2"/>
        <v>0</v>
      </c>
      <c r="H52" s="17">
        <f t="shared" si="1"/>
        <v>4299193.6500000004</v>
      </c>
      <c r="I52" s="17"/>
    </row>
    <row r="53" spans="1:9" s="18" customFormat="1" ht="40.5" customHeight="1" x14ac:dyDescent="0.35">
      <c r="A53" s="19" t="s">
        <v>94</v>
      </c>
      <c r="B53" s="20" t="s">
        <v>21</v>
      </c>
      <c r="C53" s="19" t="s">
        <v>146</v>
      </c>
      <c r="D53" s="21"/>
      <c r="E53" s="22"/>
      <c r="F53" s="17">
        <v>300000</v>
      </c>
      <c r="G53" s="17">
        <f t="shared" si="2"/>
        <v>0</v>
      </c>
      <c r="H53" s="17">
        <f t="shared" si="1"/>
        <v>3999193.6500000004</v>
      </c>
      <c r="I53" s="17"/>
    </row>
    <row r="54" spans="1:9" s="18" customFormat="1" ht="40.5" customHeight="1" x14ac:dyDescent="0.35">
      <c r="A54" s="19" t="s">
        <v>93</v>
      </c>
      <c r="B54" s="20" t="s">
        <v>22</v>
      </c>
      <c r="C54" s="19" t="s">
        <v>147</v>
      </c>
      <c r="D54" s="25" t="s">
        <v>448</v>
      </c>
      <c r="E54" s="22">
        <v>55000</v>
      </c>
      <c r="F54" s="17"/>
      <c r="G54" s="17">
        <f t="shared" si="2"/>
        <v>27830</v>
      </c>
      <c r="H54" s="17">
        <f t="shared" si="1"/>
        <v>4027023.6500000004</v>
      </c>
      <c r="I54" s="17"/>
    </row>
    <row r="55" spans="1:9" s="18" customFormat="1" ht="40.5" customHeight="1" x14ac:dyDescent="0.35">
      <c r="A55" s="19" t="s">
        <v>93</v>
      </c>
      <c r="B55" s="20" t="s">
        <v>22</v>
      </c>
      <c r="C55" s="19" t="s">
        <v>148</v>
      </c>
      <c r="D55" s="21" t="s">
        <v>351</v>
      </c>
      <c r="E55" s="22">
        <v>55000</v>
      </c>
      <c r="F55" s="17"/>
      <c r="G55" s="17">
        <f t="shared" si="2"/>
        <v>562650</v>
      </c>
      <c r="H55" s="17">
        <f t="shared" si="1"/>
        <v>4589673.6500000004</v>
      </c>
      <c r="I55" s="17"/>
    </row>
    <row r="56" spans="1:9" s="18" customFormat="1" ht="40.5" customHeight="1" x14ac:dyDescent="0.35">
      <c r="A56" s="19" t="s">
        <v>94</v>
      </c>
      <c r="B56" s="20" t="s">
        <v>22</v>
      </c>
      <c r="C56" s="19" t="s">
        <v>149</v>
      </c>
      <c r="D56" s="21"/>
      <c r="E56" s="22"/>
      <c r="F56" s="17">
        <v>290000</v>
      </c>
      <c r="G56" s="17">
        <f t="shared" si="2"/>
        <v>0</v>
      </c>
      <c r="H56" s="17">
        <f t="shared" si="1"/>
        <v>4299673.6500000004</v>
      </c>
      <c r="I56" s="17"/>
    </row>
    <row r="57" spans="1:9" s="18" customFormat="1" ht="40.5" customHeight="1" x14ac:dyDescent="0.35">
      <c r="A57" s="19" t="s">
        <v>93</v>
      </c>
      <c r="B57" s="20" t="s">
        <v>22</v>
      </c>
      <c r="C57" s="19" t="s">
        <v>150</v>
      </c>
      <c r="D57" s="21" t="s">
        <v>352</v>
      </c>
      <c r="E57" s="22">
        <v>55000</v>
      </c>
      <c r="F57" s="17"/>
      <c r="G57" s="17">
        <f t="shared" si="2"/>
        <v>422950</v>
      </c>
      <c r="H57" s="17">
        <f t="shared" si="1"/>
        <v>4722623.6500000004</v>
      </c>
      <c r="I57" s="17"/>
    </row>
    <row r="58" spans="1:9" s="18" customFormat="1" ht="40.5" customHeight="1" x14ac:dyDescent="0.35">
      <c r="A58" s="19" t="s">
        <v>94</v>
      </c>
      <c r="B58" s="20" t="s">
        <v>23</v>
      </c>
      <c r="C58" s="19" t="s">
        <v>151</v>
      </c>
      <c r="D58" s="21"/>
      <c r="E58" s="22"/>
      <c r="F58" s="17">
        <v>400000</v>
      </c>
      <c r="G58" s="17">
        <f t="shared" si="2"/>
        <v>0</v>
      </c>
      <c r="H58" s="17">
        <f t="shared" si="1"/>
        <v>4322623.6500000004</v>
      </c>
      <c r="I58" s="17"/>
    </row>
    <row r="59" spans="1:9" s="18" customFormat="1" ht="40.5" customHeight="1" x14ac:dyDescent="0.35">
      <c r="A59" s="19" t="s">
        <v>93</v>
      </c>
      <c r="B59" s="20" t="s">
        <v>24</v>
      </c>
      <c r="C59" s="19" t="s">
        <v>152</v>
      </c>
      <c r="D59" s="21" t="s">
        <v>353</v>
      </c>
      <c r="E59" s="22">
        <v>51000</v>
      </c>
      <c r="F59" s="17"/>
      <c r="G59" s="17">
        <f t="shared" si="2"/>
        <v>302940</v>
      </c>
      <c r="H59" s="17">
        <f t="shared" si="1"/>
        <v>4625563.6500000004</v>
      </c>
      <c r="I59" s="17"/>
    </row>
    <row r="60" spans="1:9" s="18" customFormat="1" ht="40.5" customHeight="1" x14ac:dyDescent="0.35">
      <c r="A60" s="19" t="s">
        <v>93</v>
      </c>
      <c r="B60" s="20" t="s">
        <v>25</v>
      </c>
      <c r="C60" s="19" t="s">
        <v>153</v>
      </c>
      <c r="D60" s="21" t="s">
        <v>354</v>
      </c>
      <c r="E60" s="22">
        <v>49000</v>
      </c>
      <c r="F60" s="17"/>
      <c r="G60" s="17">
        <f t="shared" si="2"/>
        <v>268030</v>
      </c>
      <c r="H60" s="17">
        <f t="shared" si="1"/>
        <v>4893593.6500000004</v>
      </c>
      <c r="I60" s="17"/>
    </row>
    <row r="61" spans="1:9" s="18" customFormat="1" ht="40.5" customHeight="1" x14ac:dyDescent="0.35">
      <c r="A61" s="23" t="s">
        <v>94</v>
      </c>
      <c r="B61" s="24" t="s">
        <v>26</v>
      </c>
      <c r="C61" s="23" t="s">
        <v>154</v>
      </c>
      <c r="D61" s="25"/>
      <c r="E61" s="26"/>
      <c r="F61" s="27"/>
      <c r="G61" s="17">
        <v>700000</v>
      </c>
      <c r="H61" s="27">
        <f t="shared" si="1"/>
        <v>5593593.6500000004</v>
      </c>
      <c r="I61" s="17"/>
    </row>
    <row r="62" spans="1:9" s="18" customFormat="1" ht="40.5" customHeight="1" x14ac:dyDescent="0.35">
      <c r="A62" s="19" t="s">
        <v>93</v>
      </c>
      <c r="B62" s="20" t="s">
        <v>26</v>
      </c>
      <c r="C62" s="19" t="s">
        <v>155</v>
      </c>
      <c r="D62" s="21" t="s">
        <v>355</v>
      </c>
      <c r="E62" s="22">
        <v>49000</v>
      </c>
      <c r="F62" s="17"/>
      <c r="G62" s="17">
        <f t="shared" si="2"/>
        <v>370195</v>
      </c>
      <c r="H62" s="17">
        <f t="shared" si="1"/>
        <v>5963788.6500000004</v>
      </c>
      <c r="I62" s="17"/>
    </row>
    <row r="63" spans="1:9" s="18" customFormat="1" ht="40.5" customHeight="1" x14ac:dyDescent="0.35">
      <c r="A63" s="19" t="s">
        <v>93</v>
      </c>
      <c r="B63" s="20">
        <v>45415</v>
      </c>
      <c r="C63" s="19" t="s">
        <v>156</v>
      </c>
      <c r="D63" s="21" t="s">
        <v>356</v>
      </c>
      <c r="E63" s="22">
        <v>48000</v>
      </c>
      <c r="F63" s="17"/>
      <c r="G63" s="17">
        <f t="shared" si="2"/>
        <v>283440</v>
      </c>
      <c r="H63" s="17">
        <f t="shared" si="1"/>
        <v>6247228.6500000004</v>
      </c>
      <c r="I63" s="17"/>
    </row>
    <row r="64" spans="1:9" s="18" customFormat="1" ht="40.5" customHeight="1" x14ac:dyDescent="0.35">
      <c r="A64" s="19" t="s">
        <v>93</v>
      </c>
      <c r="B64" s="20">
        <v>45446</v>
      </c>
      <c r="C64" s="19" t="s">
        <v>157</v>
      </c>
      <c r="D64" s="21" t="s">
        <v>357</v>
      </c>
      <c r="E64" s="22">
        <v>48000</v>
      </c>
      <c r="F64" s="17"/>
      <c r="G64" s="17">
        <f t="shared" si="2"/>
        <v>274560</v>
      </c>
      <c r="H64" s="17">
        <f t="shared" si="1"/>
        <v>6521788.6500000004</v>
      </c>
      <c r="I64" s="17"/>
    </row>
    <row r="65" spans="1:9" s="18" customFormat="1" ht="40.5" customHeight="1" x14ac:dyDescent="0.35">
      <c r="A65" s="19" t="s">
        <v>93</v>
      </c>
      <c r="B65" s="20">
        <v>45476</v>
      </c>
      <c r="C65" s="19" t="s">
        <v>158</v>
      </c>
      <c r="D65" s="21" t="s">
        <v>358</v>
      </c>
      <c r="E65" s="22">
        <v>48000</v>
      </c>
      <c r="F65" s="17"/>
      <c r="G65" s="17">
        <f t="shared" si="2"/>
        <v>300000</v>
      </c>
      <c r="H65" s="17">
        <f t="shared" si="1"/>
        <v>6821788.6500000004</v>
      </c>
      <c r="I65" s="17"/>
    </row>
    <row r="66" spans="1:9" s="18" customFormat="1" ht="40.5" customHeight="1" x14ac:dyDescent="0.35">
      <c r="A66" s="19" t="s">
        <v>93</v>
      </c>
      <c r="B66" s="20">
        <v>45476</v>
      </c>
      <c r="C66" s="19" t="s">
        <v>493</v>
      </c>
      <c r="D66" s="21" t="s">
        <v>359</v>
      </c>
      <c r="E66" s="22">
        <v>48000</v>
      </c>
      <c r="F66" s="17"/>
      <c r="G66" s="17">
        <f t="shared" si="2"/>
        <v>183840</v>
      </c>
      <c r="H66" s="17">
        <f t="shared" si="1"/>
        <v>7005628.6500000004</v>
      </c>
      <c r="I66" s="17"/>
    </row>
    <row r="67" spans="1:9" s="18" customFormat="1" ht="40.5" customHeight="1" x14ac:dyDescent="0.35">
      <c r="A67" s="19" t="s">
        <v>93</v>
      </c>
      <c r="B67" s="20">
        <v>45476</v>
      </c>
      <c r="C67" s="19" t="s">
        <v>159</v>
      </c>
      <c r="D67" s="21" t="s">
        <v>360</v>
      </c>
      <c r="E67" s="22">
        <v>48000</v>
      </c>
      <c r="F67" s="17"/>
      <c r="G67" s="17">
        <f t="shared" si="2"/>
        <v>184080</v>
      </c>
      <c r="H67" s="17">
        <f t="shared" ref="H67:H131" si="3">H66+G67-F67</f>
        <v>7189708.6500000004</v>
      </c>
      <c r="I67" s="17"/>
    </row>
    <row r="68" spans="1:9" s="18" customFormat="1" ht="40.5" customHeight="1" x14ac:dyDescent="0.35">
      <c r="A68" s="19" t="s">
        <v>93</v>
      </c>
      <c r="B68" s="20">
        <v>45360</v>
      </c>
      <c r="C68" s="19" t="s">
        <v>494</v>
      </c>
      <c r="D68" s="21">
        <v>0.97499999999999998</v>
      </c>
      <c r="E68" s="22">
        <v>48000</v>
      </c>
      <c r="F68" s="17"/>
      <c r="G68" s="17">
        <f t="shared" si="2"/>
        <v>46800</v>
      </c>
      <c r="H68" s="17">
        <f t="shared" si="3"/>
        <v>7236508.6500000004</v>
      </c>
      <c r="I68" s="17"/>
    </row>
    <row r="69" spans="1:9" s="18" customFormat="1" ht="40.5" customHeight="1" x14ac:dyDescent="0.35">
      <c r="A69" s="19" t="s">
        <v>94</v>
      </c>
      <c r="B69" s="20">
        <v>45568</v>
      </c>
      <c r="C69" s="19"/>
      <c r="D69" s="21"/>
      <c r="E69" s="22"/>
      <c r="F69" s="17">
        <v>350000</v>
      </c>
      <c r="G69" s="17">
        <f t="shared" si="2"/>
        <v>0</v>
      </c>
      <c r="H69" s="17">
        <f t="shared" si="3"/>
        <v>6886508.6500000004</v>
      </c>
      <c r="I69" s="17"/>
    </row>
    <row r="70" spans="1:9" s="18" customFormat="1" ht="40.5" customHeight="1" x14ac:dyDescent="0.35">
      <c r="A70" s="19" t="s">
        <v>93</v>
      </c>
      <c r="B70" s="20">
        <v>45568</v>
      </c>
      <c r="C70" s="19" t="s">
        <v>160</v>
      </c>
      <c r="D70" s="21" t="s">
        <v>449</v>
      </c>
      <c r="E70" s="22">
        <v>48000</v>
      </c>
      <c r="F70" s="17"/>
      <c r="G70" s="17">
        <f t="shared" si="2"/>
        <v>12384</v>
      </c>
      <c r="H70" s="17">
        <f t="shared" si="3"/>
        <v>6898892.6500000004</v>
      </c>
      <c r="I70" s="17"/>
    </row>
    <row r="71" spans="1:9" s="18" customFormat="1" ht="40.5" customHeight="1" x14ac:dyDescent="0.35">
      <c r="A71" s="19" t="s">
        <v>94</v>
      </c>
      <c r="B71" s="20">
        <v>45629</v>
      </c>
      <c r="C71" s="19" t="s">
        <v>161</v>
      </c>
      <c r="D71" s="21"/>
      <c r="E71" s="22"/>
      <c r="F71" s="17">
        <v>350000</v>
      </c>
      <c r="G71" s="17">
        <f t="shared" si="2"/>
        <v>0</v>
      </c>
      <c r="H71" s="17">
        <f t="shared" si="3"/>
        <v>6548892.6500000004</v>
      </c>
      <c r="I71" s="17"/>
    </row>
    <row r="72" spans="1:9" s="18" customFormat="1" ht="40.5" customHeight="1" x14ac:dyDescent="0.35">
      <c r="A72" s="19" t="s">
        <v>94</v>
      </c>
      <c r="B72" s="20" t="s">
        <v>27</v>
      </c>
      <c r="C72" s="19" t="s">
        <v>162</v>
      </c>
      <c r="D72" s="21"/>
      <c r="E72" s="22"/>
      <c r="F72" s="17">
        <v>800000</v>
      </c>
      <c r="G72" s="17">
        <f t="shared" si="2"/>
        <v>0</v>
      </c>
      <c r="H72" s="17">
        <f t="shared" si="3"/>
        <v>5748892.6500000004</v>
      </c>
      <c r="I72" s="17"/>
    </row>
    <row r="73" spans="1:9" s="18" customFormat="1" ht="40.5" customHeight="1" x14ac:dyDescent="0.35">
      <c r="A73" s="19" t="s">
        <v>93</v>
      </c>
      <c r="B73" s="20" t="s">
        <v>28</v>
      </c>
      <c r="C73" s="19" t="s">
        <v>163</v>
      </c>
      <c r="D73" s="21" t="s">
        <v>450</v>
      </c>
      <c r="E73" s="22">
        <v>48000</v>
      </c>
      <c r="F73" s="17"/>
      <c r="G73" s="17">
        <f t="shared" si="2"/>
        <v>24480</v>
      </c>
      <c r="H73" s="17">
        <f t="shared" si="3"/>
        <v>5773372.6500000004</v>
      </c>
      <c r="I73" s="17"/>
    </row>
    <row r="74" spans="1:9" s="18" customFormat="1" ht="40.5" customHeight="1" x14ac:dyDescent="0.35">
      <c r="A74" s="19" t="s">
        <v>94</v>
      </c>
      <c r="B74" s="20" t="s">
        <v>29</v>
      </c>
      <c r="C74" s="19" t="s">
        <v>164</v>
      </c>
      <c r="D74" s="21"/>
      <c r="E74" s="22"/>
      <c r="F74" s="17">
        <v>600000</v>
      </c>
      <c r="G74" s="17">
        <f t="shared" si="2"/>
        <v>0</v>
      </c>
      <c r="H74" s="17">
        <f t="shared" si="3"/>
        <v>5173372.6500000004</v>
      </c>
      <c r="I74" s="17"/>
    </row>
    <row r="75" spans="1:9" s="18" customFormat="1" ht="40.5" customHeight="1" x14ac:dyDescent="0.35">
      <c r="A75" s="19" t="s">
        <v>93</v>
      </c>
      <c r="B75" s="20" t="s">
        <v>30</v>
      </c>
      <c r="C75" s="19" t="s">
        <v>165</v>
      </c>
      <c r="D75" s="21" t="s">
        <v>361</v>
      </c>
      <c r="E75" s="22">
        <v>45000</v>
      </c>
      <c r="F75" s="17"/>
      <c r="G75" s="17">
        <f t="shared" si="2"/>
        <v>344700</v>
      </c>
      <c r="H75" s="17">
        <f t="shared" si="3"/>
        <v>5518072.6500000004</v>
      </c>
      <c r="I75" s="17"/>
    </row>
    <row r="76" spans="1:9" s="18" customFormat="1" ht="40.5" customHeight="1" x14ac:dyDescent="0.35">
      <c r="A76" s="19" t="s">
        <v>94</v>
      </c>
      <c r="B76" s="20" t="s">
        <v>31</v>
      </c>
      <c r="C76" s="19" t="s">
        <v>166</v>
      </c>
      <c r="D76" s="21"/>
      <c r="E76" s="22"/>
      <c r="F76" s="17">
        <v>700000</v>
      </c>
      <c r="G76" s="17">
        <f t="shared" si="2"/>
        <v>0</v>
      </c>
      <c r="H76" s="17">
        <f t="shared" si="3"/>
        <v>4818072.6500000004</v>
      </c>
      <c r="I76" s="17"/>
    </row>
    <row r="77" spans="1:9" s="18" customFormat="1" ht="40.5" customHeight="1" x14ac:dyDescent="0.35">
      <c r="A77" s="19" t="s">
        <v>93</v>
      </c>
      <c r="B77" s="20" t="s">
        <v>32</v>
      </c>
      <c r="C77" s="19" t="s">
        <v>167</v>
      </c>
      <c r="D77" s="21" t="s">
        <v>450</v>
      </c>
      <c r="E77" s="22">
        <v>45000</v>
      </c>
      <c r="F77" s="17"/>
      <c r="G77" s="17">
        <f t="shared" si="2"/>
        <v>22950</v>
      </c>
      <c r="H77" s="17">
        <f t="shared" si="3"/>
        <v>4841022.6500000004</v>
      </c>
      <c r="I77" s="17"/>
    </row>
    <row r="78" spans="1:9" s="18" customFormat="1" ht="40.5" customHeight="1" x14ac:dyDescent="0.35">
      <c r="A78" s="19" t="s">
        <v>94</v>
      </c>
      <c r="B78" s="20" t="s">
        <v>33</v>
      </c>
      <c r="C78" s="19" t="s">
        <v>168</v>
      </c>
      <c r="D78" s="21"/>
      <c r="E78" s="22"/>
      <c r="F78" s="17">
        <v>232000</v>
      </c>
      <c r="G78" s="17">
        <f t="shared" si="2"/>
        <v>0</v>
      </c>
      <c r="H78" s="17">
        <f t="shared" si="3"/>
        <v>4609022.6500000004</v>
      </c>
      <c r="I78" s="17"/>
    </row>
    <row r="79" spans="1:9" s="18" customFormat="1" ht="40.5" customHeight="1" x14ac:dyDescent="0.35">
      <c r="A79" s="19" t="s">
        <v>94</v>
      </c>
      <c r="B79" s="20" t="s">
        <v>34</v>
      </c>
      <c r="C79" s="19" t="s">
        <v>169</v>
      </c>
      <c r="D79" s="21"/>
      <c r="E79" s="22"/>
      <c r="F79" s="17">
        <v>470000</v>
      </c>
      <c r="G79" s="17">
        <f t="shared" si="2"/>
        <v>0</v>
      </c>
      <c r="H79" s="17">
        <f t="shared" si="3"/>
        <v>4139022.6500000004</v>
      </c>
      <c r="I79" s="17"/>
    </row>
    <row r="80" spans="1:9" s="18" customFormat="1" ht="40.5" customHeight="1" x14ac:dyDescent="0.35">
      <c r="A80" s="19" t="s">
        <v>94</v>
      </c>
      <c r="B80" s="20" t="s">
        <v>35</v>
      </c>
      <c r="C80" s="19" t="s">
        <v>170</v>
      </c>
      <c r="D80" s="21"/>
      <c r="E80" s="22"/>
      <c r="F80" s="17">
        <v>600000</v>
      </c>
      <c r="G80" s="17">
        <f t="shared" si="2"/>
        <v>0</v>
      </c>
      <c r="H80" s="17">
        <f t="shared" si="3"/>
        <v>3539022.6500000004</v>
      </c>
      <c r="I80" s="17"/>
    </row>
    <row r="81" spans="1:9" s="18" customFormat="1" ht="40.5" customHeight="1" x14ac:dyDescent="0.35">
      <c r="A81" s="19" t="s">
        <v>94</v>
      </c>
      <c r="B81" s="20" t="s">
        <v>36</v>
      </c>
      <c r="C81" s="19" t="s">
        <v>171</v>
      </c>
      <c r="D81" s="21"/>
      <c r="E81" s="22"/>
      <c r="F81" s="17">
        <v>1000000</v>
      </c>
      <c r="G81" s="17">
        <f t="shared" si="2"/>
        <v>0</v>
      </c>
      <c r="H81" s="17">
        <f t="shared" si="3"/>
        <v>2539022.6500000004</v>
      </c>
      <c r="I81" s="17"/>
    </row>
    <row r="82" spans="1:9" s="18" customFormat="1" ht="40.5" customHeight="1" x14ac:dyDescent="0.35">
      <c r="A82" s="19" t="s">
        <v>93</v>
      </c>
      <c r="B82" s="20" t="s">
        <v>36</v>
      </c>
      <c r="C82" s="19" t="s">
        <v>172</v>
      </c>
      <c r="D82" s="21" t="s">
        <v>362</v>
      </c>
      <c r="E82" s="22">
        <v>45000</v>
      </c>
      <c r="F82" s="17"/>
      <c r="G82" s="17">
        <f t="shared" si="2"/>
        <v>174150</v>
      </c>
      <c r="H82" s="17">
        <f t="shared" si="3"/>
        <v>2713172.6500000004</v>
      </c>
      <c r="I82" s="17"/>
    </row>
    <row r="83" spans="1:9" s="18" customFormat="1" ht="40.5" customHeight="1" x14ac:dyDescent="0.35">
      <c r="A83" s="19" t="s">
        <v>94</v>
      </c>
      <c r="B83" s="20">
        <v>45295</v>
      </c>
      <c r="C83" s="19" t="s">
        <v>173</v>
      </c>
      <c r="D83" s="21"/>
      <c r="E83" s="22"/>
      <c r="F83" s="17">
        <v>500000</v>
      </c>
      <c r="G83" s="17">
        <f t="shared" si="2"/>
        <v>0</v>
      </c>
      <c r="H83" s="17">
        <f t="shared" si="3"/>
        <v>2213172.6500000004</v>
      </c>
      <c r="I83" s="17"/>
    </row>
    <row r="84" spans="1:9" s="18" customFormat="1" ht="40.5" customHeight="1" x14ac:dyDescent="0.35">
      <c r="A84" s="19" t="s">
        <v>93</v>
      </c>
      <c r="B84" s="20">
        <v>45295</v>
      </c>
      <c r="C84" s="19" t="s">
        <v>174</v>
      </c>
      <c r="D84" s="21" t="s">
        <v>363</v>
      </c>
      <c r="E84" s="22">
        <v>41200</v>
      </c>
      <c r="F84" s="17"/>
      <c r="G84" s="17">
        <f t="shared" si="2"/>
        <v>235869.99999999997</v>
      </c>
      <c r="H84" s="17">
        <f t="shared" si="3"/>
        <v>2449042.6500000004</v>
      </c>
      <c r="I84" s="17"/>
    </row>
    <row r="85" spans="1:9" s="18" customFormat="1" ht="40.5" customHeight="1" x14ac:dyDescent="0.35">
      <c r="A85" s="19" t="s">
        <v>93</v>
      </c>
      <c r="B85" s="20">
        <v>45355</v>
      </c>
      <c r="C85" s="19" t="s">
        <v>175</v>
      </c>
      <c r="D85" s="21" t="s">
        <v>364</v>
      </c>
      <c r="E85" s="22">
        <v>41200</v>
      </c>
      <c r="F85" s="17"/>
      <c r="G85" s="17">
        <f t="shared" si="2"/>
        <v>344432</v>
      </c>
      <c r="H85" s="17">
        <f t="shared" si="3"/>
        <v>2793474.6500000004</v>
      </c>
      <c r="I85" s="17"/>
    </row>
    <row r="86" spans="1:9" s="18" customFormat="1" ht="40.5" customHeight="1" x14ac:dyDescent="0.35">
      <c r="A86" s="19" t="s">
        <v>93</v>
      </c>
      <c r="B86" s="20">
        <v>45386</v>
      </c>
      <c r="C86" s="19" t="s">
        <v>176</v>
      </c>
      <c r="D86" s="21" t="s">
        <v>365</v>
      </c>
      <c r="E86" s="22">
        <v>41200</v>
      </c>
      <c r="F86" s="17"/>
      <c r="G86" s="17">
        <f t="shared" ref="G86:G150" si="4">D86*E86</f>
        <v>342372</v>
      </c>
      <c r="H86" s="17">
        <f t="shared" si="3"/>
        <v>3135846.6500000004</v>
      </c>
      <c r="I86" s="17"/>
    </row>
    <row r="87" spans="1:9" s="18" customFormat="1" ht="40.5" customHeight="1" x14ac:dyDescent="0.35">
      <c r="A87" s="19" t="s">
        <v>93</v>
      </c>
      <c r="B87" s="20">
        <v>45386</v>
      </c>
      <c r="C87" s="19" t="s">
        <v>177</v>
      </c>
      <c r="D87" s="21" t="s">
        <v>366</v>
      </c>
      <c r="E87" s="22">
        <v>41200</v>
      </c>
      <c r="F87" s="17"/>
      <c r="G87" s="17">
        <f t="shared" si="4"/>
        <v>214240</v>
      </c>
      <c r="H87" s="17">
        <f t="shared" si="3"/>
        <v>3350086.6500000004</v>
      </c>
      <c r="I87" s="17"/>
    </row>
    <row r="88" spans="1:9" s="18" customFormat="1" ht="40.5" customHeight="1" x14ac:dyDescent="0.35">
      <c r="A88" s="19" t="s">
        <v>93</v>
      </c>
      <c r="B88" s="20">
        <v>45386</v>
      </c>
      <c r="C88" s="19" t="s">
        <v>178</v>
      </c>
      <c r="D88" s="25" t="s">
        <v>451</v>
      </c>
      <c r="E88" s="22">
        <v>55000</v>
      </c>
      <c r="F88" s="17"/>
      <c r="G88" s="17">
        <f t="shared" si="4"/>
        <v>16280</v>
      </c>
      <c r="H88" s="17">
        <f t="shared" si="3"/>
        <v>3366366.6500000004</v>
      </c>
      <c r="I88" s="17"/>
    </row>
    <row r="89" spans="1:9" s="18" customFormat="1" ht="40.5" customHeight="1" x14ac:dyDescent="0.35">
      <c r="A89" s="23" t="s">
        <v>94</v>
      </c>
      <c r="B89" s="31">
        <v>45386</v>
      </c>
      <c r="C89" s="30" t="s">
        <v>179</v>
      </c>
      <c r="D89" s="32"/>
      <c r="E89" s="33"/>
      <c r="F89" s="34"/>
      <c r="G89" s="17">
        <v>1000000</v>
      </c>
      <c r="H89" s="27">
        <f t="shared" si="3"/>
        <v>4366366.6500000004</v>
      </c>
      <c r="I89" s="17"/>
    </row>
    <row r="90" spans="1:9" s="18" customFormat="1" ht="40.5" customHeight="1" x14ac:dyDescent="0.35">
      <c r="A90" s="23" t="s">
        <v>94</v>
      </c>
      <c r="B90" s="31">
        <v>45386</v>
      </c>
      <c r="C90" s="30" t="s">
        <v>180</v>
      </c>
      <c r="D90" s="32">
        <v>25</v>
      </c>
      <c r="E90" s="33">
        <v>41560</v>
      </c>
      <c r="F90" s="27"/>
      <c r="G90" s="17">
        <f t="shared" si="4"/>
        <v>1039000</v>
      </c>
      <c r="H90" s="27">
        <f t="shared" si="3"/>
        <v>5405366.6500000004</v>
      </c>
      <c r="I90" s="17"/>
    </row>
    <row r="91" spans="1:9" s="18" customFormat="1" ht="40.5" customHeight="1" x14ac:dyDescent="0.35">
      <c r="A91" s="19" t="s">
        <v>93</v>
      </c>
      <c r="B91" s="20" t="s">
        <v>37</v>
      </c>
      <c r="C91" s="19" t="s">
        <v>181</v>
      </c>
      <c r="D91" s="21" t="s">
        <v>367</v>
      </c>
      <c r="E91" s="22">
        <v>41200</v>
      </c>
      <c r="F91" s="17"/>
      <c r="G91" s="17">
        <f t="shared" si="4"/>
        <v>103618</v>
      </c>
      <c r="H91" s="17">
        <f t="shared" si="3"/>
        <v>5508984.6500000004</v>
      </c>
      <c r="I91" s="17"/>
    </row>
    <row r="92" spans="1:9" s="18" customFormat="1" ht="40.5" customHeight="1" x14ac:dyDescent="0.35">
      <c r="A92" s="19" t="s">
        <v>93</v>
      </c>
      <c r="B92" s="20" t="s">
        <v>37</v>
      </c>
      <c r="C92" s="19" t="s">
        <v>182</v>
      </c>
      <c r="D92" s="21" t="s">
        <v>368</v>
      </c>
      <c r="E92" s="22">
        <v>41200</v>
      </c>
      <c r="F92" s="17"/>
      <c r="G92" s="17">
        <f t="shared" si="4"/>
        <v>163770</v>
      </c>
      <c r="H92" s="17">
        <f t="shared" si="3"/>
        <v>5672754.6500000004</v>
      </c>
      <c r="I92" s="17"/>
    </row>
    <row r="93" spans="1:9" s="18" customFormat="1" ht="40.5" customHeight="1" x14ac:dyDescent="0.35">
      <c r="A93" s="19" t="s">
        <v>94</v>
      </c>
      <c r="B93" s="20" t="s">
        <v>38</v>
      </c>
      <c r="C93" s="19" t="s">
        <v>183</v>
      </c>
      <c r="D93" s="21"/>
      <c r="E93" s="22"/>
      <c r="F93" s="17">
        <v>1000000</v>
      </c>
      <c r="G93" s="17">
        <f t="shared" si="4"/>
        <v>0</v>
      </c>
      <c r="H93" s="17">
        <f t="shared" si="3"/>
        <v>4672754.6500000004</v>
      </c>
      <c r="I93" s="17"/>
    </row>
    <row r="94" spans="1:9" s="18" customFormat="1" ht="40.5" customHeight="1" x14ac:dyDescent="0.35">
      <c r="A94" s="19" t="s">
        <v>93</v>
      </c>
      <c r="B94" s="20" t="s">
        <v>39</v>
      </c>
      <c r="C94" s="19" t="s">
        <v>184</v>
      </c>
      <c r="D94" s="21" t="s">
        <v>369</v>
      </c>
      <c r="E94" s="22">
        <v>41200</v>
      </c>
      <c r="F94" s="17"/>
      <c r="G94" s="17">
        <f t="shared" si="4"/>
        <v>93318</v>
      </c>
      <c r="H94" s="17">
        <f t="shared" si="3"/>
        <v>4766072.6500000004</v>
      </c>
      <c r="I94" s="17"/>
    </row>
    <row r="95" spans="1:9" s="18" customFormat="1" ht="40.5" customHeight="1" x14ac:dyDescent="0.35">
      <c r="A95" s="19" t="s">
        <v>94</v>
      </c>
      <c r="B95" s="20" t="s">
        <v>40</v>
      </c>
      <c r="C95" s="19" t="s">
        <v>185</v>
      </c>
      <c r="D95" s="21"/>
      <c r="E95" s="22"/>
      <c r="F95" s="17">
        <v>300000</v>
      </c>
      <c r="G95" s="17">
        <f t="shared" si="4"/>
        <v>0</v>
      </c>
      <c r="H95" s="17">
        <f t="shared" si="3"/>
        <v>4466072.6500000004</v>
      </c>
      <c r="I95" s="17"/>
    </row>
    <row r="96" spans="1:9" s="18" customFormat="1" ht="40.5" customHeight="1" x14ac:dyDescent="0.35">
      <c r="A96" s="19" t="s">
        <v>93</v>
      </c>
      <c r="B96" s="20" t="s">
        <v>41</v>
      </c>
      <c r="C96" s="19" t="s">
        <v>186</v>
      </c>
      <c r="D96" s="21" t="s">
        <v>370</v>
      </c>
      <c r="E96" s="22">
        <v>41200</v>
      </c>
      <c r="F96" s="17"/>
      <c r="G96" s="17">
        <f t="shared" si="4"/>
        <v>80340</v>
      </c>
      <c r="H96" s="17">
        <f t="shared" si="3"/>
        <v>4546412.6500000004</v>
      </c>
      <c r="I96" s="17"/>
    </row>
    <row r="97" spans="1:9" s="18" customFormat="1" ht="40.5" customHeight="1" x14ac:dyDescent="0.35">
      <c r="A97" s="19" t="s">
        <v>93</v>
      </c>
      <c r="B97" s="20" t="s">
        <v>41</v>
      </c>
      <c r="C97" s="19" t="s">
        <v>187</v>
      </c>
      <c r="D97" s="21" t="s">
        <v>452</v>
      </c>
      <c r="E97" s="22">
        <v>41200</v>
      </c>
      <c r="F97" s="17"/>
      <c r="G97" s="17">
        <f t="shared" si="4"/>
        <v>30488</v>
      </c>
      <c r="H97" s="17">
        <f t="shared" si="3"/>
        <v>4576900.6500000004</v>
      </c>
      <c r="I97" s="17"/>
    </row>
    <row r="98" spans="1:9" s="18" customFormat="1" ht="40.5" customHeight="1" x14ac:dyDescent="0.35">
      <c r="A98" s="19" t="s">
        <v>94</v>
      </c>
      <c r="B98" s="20" t="s">
        <v>42</v>
      </c>
      <c r="C98" s="19" t="s">
        <v>188</v>
      </c>
      <c r="D98" s="21"/>
      <c r="E98" s="22"/>
      <c r="F98" s="17">
        <v>1600000</v>
      </c>
      <c r="G98" s="17">
        <f t="shared" si="4"/>
        <v>0</v>
      </c>
      <c r="H98" s="17">
        <f t="shared" si="3"/>
        <v>2976900.6500000004</v>
      </c>
      <c r="I98" s="17"/>
    </row>
    <row r="99" spans="1:9" s="18" customFormat="1" ht="40.5" customHeight="1" x14ac:dyDescent="0.35">
      <c r="A99" s="19" t="s">
        <v>93</v>
      </c>
      <c r="B99" s="20">
        <v>45478</v>
      </c>
      <c r="C99" s="19" t="s">
        <v>189</v>
      </c>
      <c r="D99" s="21" t="s">
        <v>371</v>
      </c>
      <c r="E99" s="22">
        <v>41500</v>
      </c>
      <c r="F99" s="17"/>
      <c r="G99" s="17">
        <f t="shared" si="4"/>
        <v>236342.5</v>
      </c>
      <c r="H99" s="17">
        <f t="shared" si="3"/>
        <v>3213243.1500000004</v>
      </c>
      <c r="I99" s="17"/>
    </row>
    <row r="100" spans="1:9" s="18" customFormat="1" ht="40.5" customHeight="1" x14ac:dyDescent="0.35">
      <c r="A100" s="19" t="s">
        <v>94</v>
      </c>
      <c r="B100" s="20">
        <v>45601</v>
      </c>
      <c r="C100" s="19" t="s">
        <v>190</v>
      </c>
      <c r="D100" s="21"/>
      <c r="E100" s="22"/>
      <c r="F100" s="17">
        <v>4000000</v>
      </c>
      <c r="G100" s="17">
        <f t="shared" si="4"/>
        <v>0</v>
      </c>
      <c r="H100" s="17">
        <f t="shared" si="3"/>
        <v>-786756.84999999963</v>
      </c>
      <c r="I100" s="17"/>
    </row>
    <row r="101" spans="1:9" s="18" customFormat="1" ht="40.5" customHeight="1" x14ac:dyDescent="0.35">
      <c r="A101" s="19" t="s">
        <v>93</v>
      </c>
      <c r="B101" s="20">
        <v>45601</v>
      </c>
      <c r="C101" s="19" t="s">
        <v>191</v>
      </c>
      <c r="D101" s="21" t="s">
        <v>372</v>
      </c>
      <c r="E101" s="22">
        <v>41500</v>
      </c>
      <c r="F101" s="17"/>
      <c r="G101" s="17">
        <f t="shared" si="4"/>
        <v>401097.49999999994</v>
      </c>
      <c r="H101" s="17">
        <f t="shared" si="3"/>
        <v>-385659.34999999969</v>
      </c>
      <c r="I101" s="17"/>
    </row>
    <row r="102" spans="1:9" s="18" customFormat="1" ht="40.5" customHeight="1" x14ac:dyDescent="0.35">
      <c r="A102" s="19" t="s">
        <v>93</v>
      </c>
      <c r="B102" s="20">
        <v>45601</v>
      </c>
      <c r="C102" s="19" t="s">
        <v>192</v>
      </c>
      <c r="D102" s="21" t="s">
        <v>373</v>
      </c>
      <c r="E102" s="22">
        <v>41500</v>
      </c>
      <c r="F102" s="17"/>
      <c r="G102" s="17">
        <f t="shared" si="4"/>
        <v>243190</v>
      </c>
      <c r="H102" s="17">
        <f t="shared" si="3"/>
        <v>-142469.34999999969</v>
      </c>
      <c r="I102" s="17"/>
    </row>
    <row r="103" spans="1:9" s="18" customFormat="1" ht="40.5" customHeight="1" x14ac:dyDescent="0.35">
      <c r="A103" s="19" t="s">
        <v>94</v>
      </c>
      <c r="B103" s="20">
        <v>45510</v>
      </c>
      <c r="C103" s="19" t="s">
        <v>193</v>
      </c>
      <c r="D103" s="21"/>
      <c r="E103" s="22"/>
      <c r="F103" s="17">
        <v>300000</v>
      </c>
      <c r="G103" s="17">
        <f t="shared" si="4"/>
        <v>0</v>
      </c>
      <c r="H103" s="17">
        <f t="shared" si="3"/>
        <v>-442469.34999999969</v>
      </c>
      <c r="I103" s="17"/>
    </row>
    <row r="104" spans="1:9" s="18" customFormat="1" ht="40.5" customHeight="1" x14ac:dyDescent="0.35">
      <c r="A104" s="19" t="s">
        <v>93</v>
      </c>
      <c r="B104" s="20">
        <v>45541</v>
      </c>
      <c r="C104" s="19" t="s">
        <v>194</v>
      </c>
      <c r="D104" s="21" t="s">
        <v>374</v>
      </c>
      <c r="E104" s="22">
        <v>41300</v>
      </c>
      <c r="F104" s="17"/>
      <c r="G104" s="17">
        <f t="shared" si="4"/>
        <v>79915.5</v>
      </c>
      <c r="H104" s="17">
        <f t="shared" si="3"/>
        <v>-362553.84999999969</v>
      </c>
      <c r="I104" s="17"/>
    </row>
    <row r="105" spans="1:9" s="18" customFormat="1" ht="40.5" customHeight="1" x14ac:dyDescent="0.35">
      <c r="A105" s="19" t="s">
        <v>94</v>
      </c>
      <c r="B105" s="20">
        <v>45602</v>
      </c>
      <c r="C105" s="19" t="s">
        <v>195</v>
      </c>
      <c r="D105" s="21"/>
      <c r="E105" s="22"/>
      <c r="F105" s="17">
        <v>200000</v>
      </c>
      <c r="G105" s="17">
        <f t="shared" si="4"/>
        <v>0</v>
      </c>
      <c r="H105" s="17">
        <f t="shared" si="3"/>
        <v>-562553.84999999963</v>
      </c>
      <c r="I105" s="17"/>
    </row>
    <row r="106" spans="1:9" s="18" customFormat="1" ht="40.5" customHeight="1" x14ac:dyDescent="0.35">
      <c r="A106" s="19" t="s">
        <v>93</v>
      </c>
      <c r="B106" s="20">
        <v>45632</v>
      </c>
      <c r="C106" s="19" t="s">
        <v>196</v>
      </c>
      <c r="D106" s="21" t="s">
        <v>375</v>
      </c>
      <c r="E106" s="22">
        <v>41000</v>
      </c>
      <c r="F106" s="17"/>
      <c r="G106" s="17">
        <f t="shared" si="4"/>
        <v>327795</v>
      </c>
      <c r="H106" s="17">
        <f t="shared" si="3"/>
        <v>-234758.84999999963</v>
      </c>
      <c r="I106" s="17"/>
    </row>
    <row r="107" spans="1:9" s="18" customFormat="1" ht="40.5" customHeight="1" x14ac:dyDescent="0.35">
      <c r="A107" s="19" t="s">
        <v>93</v>
      </c>
      <c r="B107" s="20">
        <v>45632</v>
      </c>
      <c r="C107" s="19" t="s">
        <v>197</v>
      </c>
      <c r="D107" s="21" t="s">
        <v>376</v>
      </c>
      <c r="E107" s="22">
        <v>41300</v>
      </c>
      <c r="F107" s="17"/>
      <c r="G107" s="17">
        <f t="shared" si="4"/>
        <v>280840</v>
      </c>
      <c r="H107" s="17">
        <f t="shared" si="3"/>
        <v>46081.150000000373</v>
      </c>
      <c r="I107" s="17"/>
    </row>
    <row r="108" spans="1:9" s="18" customFormat="1" ht="40.5" customHeight="1" x14ac:dyDescent="0.35">
      <c r="A108" s="19" t="s">
        <v>93</v>
      </c>
      <c r="B108" s="20">
        <v>45632</v>
      </c>
      <c r="C108" s="19" t="s">
        <v>198</v>
      </c>
      <c r="D108" s="21" t="s">
        <v>377</v>
      </c>
      <c r="E108" s="22">
        <v>41000</v>
      </c>
      <c r="F108" s="17"/>
      <c r="G108" s="17">
        <f t="shared" si="4"/>
        <v>337225</v>
      </c>
      <c r="H108" s="17">
        <f t="shared" si="3"/>
        <v>383306.15000000037</v>
      </c>
      <c r="I108" s="17"/>
    </row>
    <row r="109" spans="1:9" s="18" customFormat="1" ht="40.5" customHeight="1" x14ac:dyDescent="0.35">
      <c r="A109" s="19" t="s">
        <v>94</v>
      </c>
      <c r="B109" s="20">
        <v>45632</v>
      </c>
      <c r="C109" s="19" t="s">
        <v>199</v>
      </c>
      <c r="D109" s="21"/>
      <c r="E109" s="22"/>
      <c r="F109" s="17">
        <v>100000</v>
      </c>
      <c r="G109" s="17">
        <f t="shared" si="4"/>
        <v>0</v>
      </c>
      <c r="H109" s="17">
        <f t="shared" si="3"/>
        <v>283306.15000000037</v>
      </c>
      <c r="I109" s="17"/>
    </row>
    <row r="110" spans="1:9" s="18" customFormat="1" ht="40.5" customHeight="1" x14ac:dyDescent="0.35">
      <c r="A110" s="19" t="s">
        <v>93</v>
      </c>
      <c r="B110" s="20" t="s">
        <v>43</v>
      </c>
      <c r="C110" s="19" t="s">
        <v>200</v>
      </c>
      <c r="D110" s="21" t="s">
        <v>378</v>
      </c>
      <c r="E110" s="22">
        <v>39000</v>
      </c>
      <c r="F110" s="17"/>
      <c r="G110" s="17">
        <f t="shared" si="4"/>
        <v>159900</v>
      </c>
      <c r="H110" s="17">
        <f t="shared" si="3"/>
        <v>443206.15000000037</v>
      </c>
      <c r="I110" s="17"/>
    </row>
    <row r="111" spans="1:9" s="18" customFormat="1" ht="40.5" customHeight="1" x14ac:dyDescent="0.35">
      <c r="A111" s="19" t="s">
        <v>94</v>
      </c>
      <c r="B111" s="20" t="s">
        <v>44</v>
      </c>
      <c r="C111" s="19" t="s">
        <v>201</v>
      </c>
      <c r="D111" s="21"/>
      <c r="E111" s="22"/>
      <c r="F111" s="17">
        <v>500000</v>
      </c>
      <c r="G111" s="17">
        <f t="shared" si="4"/>
        <v>0</v>
      </c>
      <c r="H111" s="17">
        <f t="shared" si="3"/>
        <v>-56793.849999999627</v>
      </c>
      <c r="I111" s="17"/>
    </row>
    <row r="112" spans="1:9" s="18" customFormat="1" ht="40.5" customHeight="1" x14ac:dyDescent="0.35">
      <c r="A112" s="19" t="s">
        <v>93</v>
      </c>
      <c r="B112" s="20" t="s">
        <v>44</v>
      </c>
      <c r="C112" s="19" t="s">
        <v>202</v>
      </c>
      <c r="D112" s="21" t="s">
        <v>379</v>
      </c>
      <c r="E112" s="22">
        <v>39000</v>
      </c>
      <c r="F112" s="17"/>
      <c r="G112" s="17">
        <f t="shared" si="4"/>
        <v>71955</v>
      </c>
      <c r="H112" s="17">
        <f t="shared" si="3"/>
        <v>15161.150000000373</v>
      </c>
      <c r="I112" s="17"/>
    </row>
    <row r="113" spans="1:9" s="18" customFormat="1" ht="40.5" customHeight="1" x14ac:dyDescent="0.35">
      <c r="A113" s="19" t="s">
        <v>93</v>
      </c>
      <c r="B113" s="20" t="s">
        <v>44</v>
      </c>
      <c r="C113" s="19" t="s">
        <v>203</v>
      </c>
      <c r="D113" s="25" t="s">
        <v>380</v>
      </c>
      <c r="E113" s="22">
        <v>39000</v>
      </c>
      <c r="F113" s="17"/>
      <c r="G113" s="17">
        <f t="shared" si="4"/>
        <v>313559.99999999994</v>
      </c>
      <c r="H113" s="17">
        <f t="shared" si="3"/>
        <v>328721.15000000031</v>
      </c>
      <c r="I113" s="17"/>
    </row>
    <row r="114" spans="1:9" s="18" customFormat="1" ht="40.5" customHeight="1" x14ac:dyDescent="0.35">
      <c r="A114" s="19" t="s">
        <v>93</v>
      </c>
      <c r="B114" s="20" t="s">
        <v>45</v>
      </c>
      <c r="C114" s="19" t="s">
        <v>204</v>
      </c>
      <c r="D114" s="21" t="s">
        <v>381</v>
      </c>
      <c r="E114" s="22">
        <v>39000</v>
      </c>
      <c r="F114" s="17"/>
      <c r="G114" s="17">
        <f t="shared" si="4"/>
        <v>230490</v>
      </c>
      <c r="H114" s="17">
        <f t="shared" si="3"/>
        <v>559211.15000000037</v>
      </c>
      <c r="I114" s="17"/>
    </row>
    <row r="115" spans="1:9" s="18" customFormat="1" ht="40.5" customHeight="1" x14ac:dyDescent="0.35">
      <c r="A115" s="19" t="s">
        <v>93</v>
      </c>
      <c r="B115" s="20" t="s">
        <v>45</v>
      </c>
      <c r="C115" s="19" t="s">
        <v>205</v>
      </c>
      <c r="D115" s="21" t="s">
        <v>382</v>
      </c>
      <c r="E115" s="22">
        <v>39000</v>
      </c>
      <c r="F115" s="17"/>
      <c r="G115" s="17">
        <f t="shared" si="4"/>
        <v>244335</v>
      </c>
      <c r="H115" s="17">
        <f t="shared" si="3"/>
        <v>803546.15000000037</v>
      </c>
      <c r="I115" s="17"/>
    </row>
    <row r="116" spans="1:9" s="18" customFormat="1" ht="40.5" customHeight="1" x14ac:dyDescent="0.35">
      <c r="A116" s="19" t="s">
        <v>93</v>
      </c>
      <c r="B116" s="20" t="s">
        <v>45</v>
      </c>
      <c r="C116" s="19" t="s">
        <v>206</v>
      </c>
      <c r="D116" s="21" t="s">
        <v>453</v>
      </c>
      <c r="E116" s="22">
        <v>40000</v>
      </c>
      <c r="F116" s="17"/>
      <c r="G116" s="17">
        <f t="shared" si="4"/>
        <v>21000</v>
      </c>
      <c r="H116" s="17">
        <f t="shared" si="3"/>
        <v>824546.15000000037</v>
      </c>
      <c r="I116" s="17"/>
    </row>
    <row r="117" spans="1:9" s="18" customFormat="1" ht="40.5" customHeight="1" x14ac:dyDescent="0.35">
      <c r="A117" s="19" t="s">
        <v>93</v>
      </c>
      <c r="B117" s="20" t="s">
        <v>45</v>
      </c>
      <c r="C117" s="19" t="s">
        <v>207</v>
      </c>
      <c r="D117" s="21" t="s">
        <v>383</v>
      </c>
      <c r="E117" s="22">
        <v>39000</v>
      </c>
      <c r="F117" s="17"/>
      <c r="G117" s="17">
        <f t="shared" si="4"/>
        <v>74295</v>
      </c>
      <c r="H117" s="17">
        <f t="shared" si="3"/>
        <v>898841.15000000037</v>
      </c>
      <c r="I117" s="17"/>
    </row>
    <row r="118" spans="1:9" s="18" customFormat="1" ht="40.5" customHeight="1" x14ac:dyDescent="0.35">
      <c r="A118" s="19" t="s">
        <v>94</v>
      </c>
      <c r="B118" s="20" t="s">
        <v>46</v>
      </c>
      <c r="C118" s="19" t="s">
        <v>208</v>
      </c>
      <c r="D118" s="21"/>
      <c r="E118" s="22"/>
      <c r="F118" s="17">
        <v>300000</v>
      </c>
      <c r="G118" s="17">
        <f t="shared" si="4"/>
        <v>0</v>
      </c>
      <c r="H118" s="17">
        <f t="shared" si="3"/>
        <v>598841.15000000037</v>
      </c>
      <c r="I118" s="17"/>
    </row>
    <row r="119" spans="1:9" s="18" customFormat="1" ht="40.5" customHeight="1" x14ac:dyDescent="0.35">
      <c r="A119" s="19" t="s">
        <v>93</v>
      </c>
      <c r="B119" s="20" t="s">
        <v>47</v>
      </c>
      <c r="C119" s="19" t="s">
        <v>209</v>
      </c>
      <c r="D119" s="21" t="s">
        <v>384</v>
      </c>
      <c r="E119" s="22">
        <v>40000</v>
      </c>
      <c r="F119" s="17"/>
      <c r="G119" s="17">
        <f t="shared" si="4"/>
        <v>358000</v>
      </c>
      <c r="H119" s="17">
        <f t="shared" si="3"/>
        <v>956841.15000000037</v>
      </c>
      <c r="I119" s="17"/>
    </row>
    <row r="120" spans="1:9" s="18" customFormat="1" ht="40.5" customHeight="1" x14ac:dyDescent="0.35">
      <c r="A120" s="19" t="s">
        <v>93</v>
      </c>
      <c r="B120" s="20" t="s">
        <v>47</v>
      </c>
      <c r="C120" s="19" t="s">
        <v>210</v>
      </c>
      <c r="D120" s="21" t="s">
        <v>385</v>
      </c>
      <c r="E120" s="22">
        <v>40000</v>
      </c>
      <c r="F120" s="17"/>
      <c r="G120" s="17">
        <f t="shared" si="4"/>
        <v>345400</v>
      </c>
      <c r="H120" s="17">
        <f t="shared" si="3"/>
        <v>1302241.1500000004</v>
      </c>
      <c r="I120" s="17"/>
    </row>
    <row r="121" spans="1:9" s="18" customFormat="1" ht="40.5" customHeight="1" x14ac:dyDescent="0.35">
      <c r="A121" s="19" t="s">
        <v>93</v>
      </c>
      <c r="B121" s="20" t="s">
        <v>47</v>
      </c>
      <c r="C121" s="19" t="s">
        <v>211</v>
      </c>
      <c r="D121" s="21" t="s">
        <v>386</v>
      </c>
      <c r="E121" s="22">
        <v>40000</v>
      </c>
      <c r="F121" s="17"/>
      <c r="G121" s="17">
        <f t="shared" si="4"/>
        <v>253400</v>
      </c>
      <c r="H121" s="17">
        <f t="shared" si="3"/>
        <v>1555641.1500000004</v>
      </c>
      <c r="I121" s="17"/>
    </row>
    <row r="122" spans="1:9" s="18" customFormat="1" ht="40.5" customHeight="1" x14ac:dyDescent="0.35">
      <c r="A122" s="19" t="s">
        <v>93</v>
      </c>
      <c r="B122" s="20" t="s">
        <v>48</v>
      </c>
      <c r="C122" s="19" t="s">
        <v>212</v>
      </c>
      <c r="D122" s="21" t="s">
        <v>387</v>
      </c>
      <c r="E122" s="22">
        <v>40000</v>
      </c>
      <c r="F122" s="17"/>
      <c r="G122" s="17">
        <f t="shared" si="4"/>
        <v>166200</v>
      </c>
      <c r="H122" s="17">
        <f t="shared" si="3"/>
        <v>1721841.1500000004</v>
      </c>
      <c r="I122" s="17"/>
    </row>
    <row r="123" spans="1:9" s="18" customFormat="1" ht="40.5" customHeight="1" x14ac:dyDescent="0.35">
      <c r="A123" s="19" t="s">
        <v>93</v>
      </c>
      <c r="B123" s="20" t="s">
        <v>48</v>
      </c>
      <c r="C123" s="19" t="s">
        <v>213</v>
      </c>
      <c r="D123" s="21" t="s">
        <v>388</v>
      </c>
      <c r="E123" s="22">
        <v>40000</v>
      </c>
      <c r="F123" s="17"/>
      <c r="G123" s="17">
        <f t="shared" si="4"/>
        <v>126480</v>
      </c>
      <c r="H123" s="17">
        <f t="shared" si="3"/>
        <v>1848321.1500000004</v>
      </c>
      <c r="I123" s="17"/>
    </row>
    <row r="124" spans="1:9" s="18" customFormat="1" ht="40.5" customHeight="1" x14ac:dyDescent="0.35">
      <c r="A124" s="19" t="s">
        <v>93</v>
      </c>
      <c r="B124" s="20" t="s">
        <v>48</v>
      </c>
      <c r="C124" s="19" t="s">
        <v>214</v>
      </c>
      <c r="D124" s="21" t="s">
        <v>389</v>
      </c>
      <c r="E124" s="22">
        <v>40000</v>
      </c>
      <c r="F124" s="17"/>
      <c r="G124" s="17">
        <f t="shared" si="4"/>
        <v>126519.99999999999</v>
      </c>
      <c r="H124" s="17">
        <f t="shared" si="3"/>
        <v>1974841.1500000004</v>
      </c>
      <c r="I124" s="17"/>
    </row>
    <row r="125" spans="1:9" s="18" customFormat="1" ht="40.5" customHeight="1" x14ac:dyDescent="0.35">
      <c r="A125" s="19" t="s">
        <v>94</v>
      </c>
      <c r="B125" s="20">
        <v>45298</v>
      </c>
      <c r="C125" s="19" t="s">
        <v>215</v>
      </c>
      <c r="D125" s="21"/>
      <c r="E125" s="22"/>
      <c r="F125" s="17">
        <v>1000000</v>
      </c>
      <c r="G125" s="17">
        <f t="shared" si="4"/>
        <v>0</v>
      </c>
      <c r="H125" s="17">
        <f t="shared" si="3"/>
        <v>974841.15000000037</v>
      </c>
      <c r="I125" s="17"/>
    </row>
    <row r="126" spans="1:9" s="18" customFormat="1" ht="40.5" customHeight="1" x14ac:dyDescent="0.35">
      <c r="A126" s="19" t="s">
        <v>93</v>
      </c>
      <c r="B126" s="20">
        <v>45542</v>
      </c>
      <c r="C126" s="19" t="s">
        <v>491</v>
      </c>
      <c r="D126" s="21">
        <v>6.77</v>
      </c>
      <c r="E126" s="22">
        <v>40000</v>
      </c>
      <c r="F126" s="17"/>
      <c r="G126" s="17">
        <f t="shared" si="4"/>
        <v>270800</v>
      </c>
      <c r="H126" s="17">
        <f t="shared" si="3"/>
        <v>1245641.1500000004</v>
      </c>
      <c r="I126" s="17"/>
    </row>
    <row r="127" spans="1:9" s="18" customFormat="1" ht="40.5" customHeight="1" x14ac:dyDescent="0.35">
      <c r="A127" s="19"/>
      <c r="B127" s="20">
        <v>45542</v>
      </c>
      <c r="C127" s="19" t="s">
        <v>492</v>
      </c>
      <c r="D127" s="21">
        <v>0.25</v>
      </c>
      <c r="E127" s="22">
        <v>41000</v>
      </c>
      <c r="F127" s="17"/>
      <c r="G127" s="17">
        <f t="shared" si="4"/>
        <v>10250</v>
      </c>
      <c r="H127" s="17">
        <f t="shared" si="3"/>
        <v>1255891.1500000004</v>
      </c>
      <c r="I127" s="17"/>
    </row>
    <row r="128" spans="1:9" s="18" customFormat="1" ht="40.5" customHeight="1" x14ac:dyDescent="0.35">
      <c r="A128" s="19" t="s">
        <v>93</v>
      </c>
      <c r="B128" s="20">
        <v>45603</v>
      </c>
      <c r="C128" s="19" t="s">
        <v>216</v>
      </c>
      <c r="D128" s="21">
        <v>6</v>
      </c>
      <c r="E128" s="22">
        <v>39500</v>
      </c>
      <c r="F128" s="17"/>
      <c r="G128" s="17">
        <f t="shared" si="4"/>
        <v>237000</v>
      </c>
      <c r="H128" s="17">
        <f t="shared" si="3"/>
        <v>1492891.1500000004</v>
      </c>
      <c r="I128" s="17"/>
    </row>
    <row r="129" spans="1:9" s="18" customFormat="1" ht="40.5" customHeight="1" x14ac:dyDescent="0.35">
      <c r="A129" s="19" t="s">
        <v>93</v>
      </c>
      <c r="B129" s="20">
        <v>45603</v>
      </c>
      <c r="C129" s="19" t="s">
        <v>217</v>
      </c>
      <c r="D129" s="21" t="s">
        <v>390</v>
      </c>
      <c r="E129" s="22">
        <v>39500</v>
      </c>
      <c r="F129" s="17"/>
      <c r="G129" s="17">
        <f t="shared" si="4"/>
        <v>164320</v>
      </c>
      <c r="H129" s="17">
        <f t="shared" si="3"/>
        <v>1657211.1500000004</v>
      </c>
      <c r="I129" s="17"/>
    </row>
    <row r="130" spans="1:9" s="18" customFormat="1" ht="40.5" customHeight="1" x14ac:dyDescent="0.35">
      <c r="A130" s="19" t="s">
        <v>93</v>
      </c>
      <c r="B130" s="20" t="s">
        <v>49</v>
      </c>
      <c r="C130" s="19" t="s">
        <v>218</v>
      </c>
      <c r="D130" s="21" t="s">
        <v>391</v>
      </c>
      <c r="E130" s="22">
        <v>39500</v>
      </c>
      <c r="F130" s="17"/>
      <c r="G130" s="17">
        <f t="shared" si="4"/>
        <v>398950</v>
      </c>
      <c r="H130" s="17">
        <f t="shared" si="3"/>
        <v>2056161.1500000004</v>
      </c>
      <c r="I130" s="17"/>
    </row>
    <row r="131" spans="1:9" s="18" customFormat="1" ht="40.5" customHeight="1" x14ac:dyDescent="0.35">
      <c r="A131" s="19" t="s">
        <v>93</v>
      </c>
      <c r="B131" s="20" t="s">
        <v>50</v>
      </c>
      <c r="C131" s="19" t="s">
        <v>219</v>
      </c>
      <c r="D131" s="21" t="s">
        <v>392</v>
      </c>
      <c r="E131" s="22">
        <v>39500</v>
      </c>
      <c r="F131" s="17"/>
      <c r="G131" s="17">
        <f t="shared" si="4"/>
        <v>390062.5</v>
      </c>
      <c r="H131" s="17">
        <f t="shared" si="3"/>
        <v>2446223.6500000004</v>
      </c>
      <c r="I131" s="17"/>
    </row>
    <row r="132" spans="1:9" s="18" customFormat="1" ht="40.5" customHeight="1" x14ac:dyDescent="0.35">
      <c r="A132" s="19" t="s">
        <v>93</v>
      </c>
      <c r="B132" s="20" t="s">
        <v>50</v>
      </c>
      <c r="C132" s="19" t="s">
        <v>220</v>
      </c>
      <c r="D132" s="21" t="s">
        <v>393</v>
      </c>
      <c r="E132" s="22">
        <v>39500</v>
      </c>
      <c r="F132" s="17"/>
      <c r="G132" s="17">
        <f t="shared" si="4"/>
        <v>387692.5</v>
      </c>
      <c r="H132" s="17">
        <f t="shared" ref="H132:H195" si="5">H131+G132-F132</f>
        <v>2833916.1500000004</v>
      </c>
      <c r="I132" s="17"/>
    </row>
    <row r="133" spans="1:9" s="18" customFormat="1" ht="40.5" customHeight="1" x14ac:dyDescent="0.35">
      <c r="A133" s="19" t="s">
        <v>93</v>
      </c>
      <c r="B133" s="20" t="s">
        <v>50</v>
      </c>
      <c r="C133" s="19" t="s">
        <v>221</v>
      </c>
      <c r="D133" s="21" t="s">
        <v>394</v>
      </c>
      <c r="E133" s="22">
        <v>39500</v>
      </c>
      <c r="F133" s="17"/>
      <c r="G133" s="17">
        <f t="shared" si="4"/>
        <v>388087.5</v>
      </c>
      <c r="H133" s="17">
        <f t="shared" si="5"/>
        <v>3222003.6500000004</v>
      </c>
      <c r="I133" s="17"/>
    </row>
    <row r="134" spans="1:9" s="18" customFormat="1" ht="40.5" customHeight="1" x14ac:dyDescent="0.35">
      <c r="A134" s="19" t="s">
        <v>93</v>
      </c>
      <c r="B134" s="20" t="s">
        <v>51</v>
      </c>
      <c r="C134" s="19" t="s">
        <v>222</v>
      </c>
      <c r="D134" s="21" t="s">
        <v>395</v>
      </c>
      <c r="E134" s="22">
        <v>39500</v>
      </c>
      <c r="F134" s="17"/>
      <c r="G134" s="17">
        <f t="shared" si="4"/>
        <v>389075</v>
      </c>
      <c r="H134" s="17">
        <f t="shared" si="5"/>
        <v>3611078.6500000004</v>
      </c>
      <c r="I134" s="17"/>
    </row>
    <row r="135" spans="1:9" s="18" customFormat="1" ht="40.5" customHeight="1" x14ac:dyDescent="0.35">
      <c r="A135" s="19" t="s">
        <v>93</v>
      </c>
      <c r="B135" s="20" t="s">
        <v>52</v>
      </c>
      <c r="C135" s="19" t="s">
        <v>223</v>
      </c>
      <c r="D135" s="21" t="s">
        <v>396</v>
      </c>
      <c r="E135" s="22">
        <v>39500</v>
      </c>
      <c r="F135" s="17"/>
      <c r="G135" s="17">
        <f t="shared" si="4"/>
        <v>388285</v>
      </c>
      <c r="H135" s="17">
        <f t="shared" si="5"/>
        <v>3999363.6500000004</v>
      </c>
      <c r="I135" s="17"/>
    </row>
    <row r="136" spans="1:9" s="18" customFormat="1" ht="40.5" customHeight="1" x14ac:dyDescent="0.35">
      <c r="A136" s="19" t="s">
        <v>93</v>
      </c>
      <c r="B136" s="20" t="s">
        <v>52</v>
      </c>
      <c r="C136" s="19" t="s">
        <v>224</v>
      </c>
      <c r="D136" s="21" t="s">
        <v>397</v>
      </c>
      <c r="E136" s="22">
        <v>39500</v>
      </c>
      <c r="F136" s="17"/>
      <c r="G136" s="17">
        <f t="shared" si="4"/>
        <v>387297.5</v>
      </c>
      <c r="H136" s="17">
        <f t="shared" si="5"/>
        <v>4386661.1500000004</v>
      </c>
      <c r="I136" s="17"/>
    </row>
    <row r="137" spans="1:9" s="18" customFormat="1" ht="40.5" customHeight="1" x14ac:dyDescent="0.35">
      <c r="A137" s="19" t="s">
        <v>93</v>
      </c>
      <c r="B137" s="20" t="s">
        <v>53</v>
      </c>
      <c r="C137" s="19" t="s">
        <v>225</v>
      </c>
      <c r="D137" s="21" t="s">
        <v>398</v>
      </c>
      <c r="E137" s="22">
        <v>39500</v>
      </c>
      <c r="F137" s="17"/>
      <c r="G137" s="17">
        <f t="shared" si="4"/>
        <v>394605</v>
      </c>
      <c r="H137" s="17">
        <f t="shared" si="5"/>
        <v>4781266.1500000004</v>
      </c>
      <c r="I137" s="17"/>
    </row>
    <row r="138" spans="1:9" s="18" customFormat="1" ht="40.5" customHeight="1" x14ac:dyDescent="0.35">
      <c r="A138" s="19" t="s">
        <v>93</v>
      </c>
      <c r="B138" s="20" t="s">
        <v>53</v>
      </c>
      <c r="C138" s="19" t="s">
        <v>226</v>
      </c>
      <c r="D138" s="21" t="s">
        <v>399</v>
      </c>
      <c r="E138" s="22">
        <v>39500</v>
      </c>
      <c r="F138" s="17"/>
      <c r="G138" s="17">
        <f t="shared" si="4"/>
        <v>382952.5</v>
      </c>
      <c r="H138" s="17">
        <f t="shared" si="5"/>
        <v>5164218.6500000004</v>
      </c>
      <c r="I138" s="17"/>
    </row>
    <row r="139" spans="1:9" s="18" customFormat="1" ht="40.5" customHeight="1" x14ac:dyDescent="0.35">
      <c r="A139" s="19" t="s">
        <v>93</v>
      </c>
      <c r="B139" s="20" t="s">
        <v>53</v>
      </c>
      <c r="C139" s="19" t="s">
        <v>227</v>
      </c>
      <c r="D139" s="21" t="s">
        <v>400</v>
      </c>
      <c r="E139" s="22">
        <v>39500</v>
      </c>
      <c r="F139" s="17"/>
      <c r="G139" s="17">
        <f t="shared" si="4"/>
        <v>227717.5</v>
      </c>
      <c r="H139" s="17">
        <f t="shared" si="5"/>
        <v>5391936.1500000004</v>
      </c>
      <c r="I139" s="17"/>
    </row>
    <row r="140" spans="1:9" s="18" customFormat="1" ht="40.5" customHeight="1" x14ac:dyDescent="0.35">
      <c r="A140" s="19" t="s">
        <v>94</v>
      </c>
      <c r="B140" s="20">
        <v>45299</v>
      </c>
      <c r="C140" s="19" t="s">
        <v>228</v>
      </c>
      <c r="D140" s="21"/>
      <c r="E140" s="22"/>
      <c r="F140" s="17">
        <v>6900000</v>
      </c>
      <c r="G140" s="17">
        <f t="shared" si="4"/>
        <v>0</v>
      </c>
      <c r="H140" s="17">
        <f t="shared" si="5"/>
        <v>-1508063.8499999996</v>
      </c>
      <c r="I140" s="17"/>
    </row>
    <row r="141" spans="1:9" s="18" customFormat="1" ht="40.5" customHeight="1" x14ac:dyDescent="0.35">
      <c r="A141" s="19" t="s">
        <v>93</v>
      </c>
      <c r="B141" s="20">
        <v>45451</v>
      </c>
      <c r="C141" s="19" t="s">
        <v>229</v>
      </c>
      <c r="D141" s="21" t="s">
        <v>401</v>
      </c>
      <c r="E141" s="22">
        <v>39500</v>
      </c>
      <c r="F141" s="17"/>
      <c r="G141" s="17">
        <f t="shared" si="4"/>
        <v>2006205</v>
      </c>
      <c r="H141" s="17">
        <f t="shared" si="5"/>
        <v>498141.15000000037</v>
      </c>
      <c r="I141" s="17"/>
    </row>
    <row r="142" spans="1:9" s="18" customFormat="1" ht="40.5" customHeight="1" x14ac:dyDescent="0.35">
      <c r="A142" s="19" t="s">
        <v>93</v>
      </c>
      <c r="B142" s="20">
        <v>45481</v>
      </c>
      <c r="C142" s="19" t="s">
        <v>230</v>
      </c>
      <c r="D142" s="21" t="s">
        <v>402</v>
      </c>
      <c r="E142" s="22">
        <v>39500</v>
      </c>
      <c r="F142" s="17"/>
      <c r="G142" s="17">
        <f t="shared" si="4"/>
        <v>2787120</v>
      </c>
      <c r="H142" s="17">
        <f t="shared" si="5"/>
        <v>3285261.1500000004</v>
      </c>
      <c r="I142" s="17"/>
    </row>
    <row r="143" spans="1:9" s="18" customFormat="1" ht="40.5" customHeight="1" x14ac:dyDescent="0.35">
      <c r="A143" s="19" t="s">
        <v>93</v>
      </c>
      <c r="B143" s="20">
        <v>45481</v>
      </c>
      <c r="C143" s="19" t="s">
        <v>231</v>
      </c>
      <c r="D143" s="21" t="s">
        <v>403</v>
      </c>
      <c r="E143" s="22">
        <v>39500</v>
      </c>
      <c r="F143" s="17"/>
      <c r="G143" s="17">
        <f t="shared" si="4"/>
        <v>2026745</v>
      </c>
      <c r="H143" s="17">
        <f t="shared" si="5"/>
        <v>5312006.1500000004</v>
      </c>
      <c r="I143" s="17"/>
    </row>
    <row r="144" spans="1:9" s="18" customFormat="1" ht="40.5" customHeight="1" x14ac:dyDescent="0.35">
      <c r="A144" s="19" t="s">
        <v>94</v>
      </c>
      <c r="B144" s="20">
        <v>45512</v>
      </c>
      <c r="C144" s="19" t="s">
        <v>232</v>
      </c>
      <c r="D144" s="21"/>
      <c r="E144" s="22"/>
      <c r="F144" s="17">
        <v>500000</v>
      </c>
      <c r="G144" s="17">
        <f t="shared" si="4"/>
        <v>0</v>
      </c>
      <c r="H144" s="17">
        <f t="shared" si="5"/>
        <v>4812006.1500000004</v>
      </c>
      <c r="I144" s="17"/>
    </row>
    <row r="145" spans="1:9" s="18" customFormat="1" ht="40.5" customHeight="1" x14ac:dyDescent="0.35">
      <c r="A145" s="19" t="s">
        <v>93</v>
      </c>
      <c r="B145" s="20">
        <v>45573</v>
      </c>
      <c r="C145" s="19" t="s">
        <v>495</v>
      </c>
      <c r="D145" s="21" t="s">
        <v>404</v>
      </c>
      <c r="E145" s="22">
        <v>39500</v>
      </c>
      <c r="F145" s="17"/>
      <c r="G145" s="17">
        <f t="shared" si="4"/>
        <v>392432.5</v>
      </c>
      <c r="H145" s="17">
        <f t="shared" si="5"/>
        <v>5204438.6500000004</v>
      </c>
      <c r="I145" s="17"/>
    </row>
    <row r="146" spans="1:9" s="18" customFormat="1" ht="40.5" customHeight="1" x14ac:dyDescent="0.35">
      <c r="A146" s="19" t="s">
        <v>93</v>
      </c>
      <c r="B146" s="20">
        <v>45573</v>
      </c>
      <c r="C146" s="19" t="s">
        <v>233</v>
      </c>
      <c r="D146" s="21" t="s">
        <v>405</v>
      </c>
      <c r="E146" s="22">
        <v>39500</v>
      </c>
      <c r="F146" s="17"/>
      <c r="G146" s="17">
        <f t="shared" si="4"/>
        <v>80580</v>
      </c>
      <c r="H146" s="17">
        <f t="shared" si="5"/>
        <v>5285018.6500000004</v>
      </c>
      <c r="I146" s="17"/>
    </row>
    <row r="147" spans="1:9" s="18" customFormat="1" ht="40.5" customHeight="1" x14ac:dyDescent="0.35">
      <c r="A147" s="19" t="s">
        <v>93</v>
      </c>
      <c r="B147" s="20">
        <v>45573</v>
      </c>
      <c r="C147" s="19" t="s">
        <v>234</v>
      </c>
      <c r="D147" s="21" t="s">
        <v>406</v>
      </c>
      <c r="E147" s="22">
        <v>39500</v>
      </c>
      <c r="F147" s="17"/>
      <c r="G147" s="17">
        <f t="shared" si="4"/>
        <v>76235</v>
      </c>
      <c r="H147" s="17">
        <f t="shared" si="5"/>
        <v>5361253.6500000004</v>
      </c>
      <c r="I147" s="17"/>
    </row>
    <row r="148" spans="1:9" s="18" customFormat="1" ht="40.5" customHeight="1" x14ac:dyDescent="0.35">
      <c r="A148" s="19" t="s">
        <v>93</v>
      </c>
      <c r="B148" s="20">
        <v>45573</v>
      </c>
      <c r="C148" s="19" t="s">
        <v>235</v>
      </c>
      <c r="D148" s="21" t="s">
        <v>407</v>
      </c>
      <c r="E148" s="22">
        <v>39500</v>
      </c>
      <c r="F148" s="17"/>
      <c r="G148" s="17">
        <f t="shared" si="4"/>
        <v>1766834.9999999998</v>
      </c>
      <c r="H148" s="17">
        <f t="shared" si="5"/>
        <v>7128088.6500000004</v>
      </c>
      <c r="I148" s="17"/>
    </row>
    <row r="149" spans="1:9" s="18" customFormat="1" ht="40.5" customHeight="1" x14ac:dyDescent="0.35">
      <c r="A149" s="19" t="s">
        <v>93</v>
      </c>
      <c r="B149" s="20">
        <v>45573</v>
      </c>
      <c r="C149" s="19" t="s">
        <v>236</v>
      </c>
      <c r="D149" s="21" t="s">
        <v>408</v>
      </c>
      <c r="E149" s="22">
        <v>39500</v>
      </c>
      <c r="F149" s="17"/>
      <c r="G149" s="17">
        <f t="shared" si="4"/>
        <v>82555</v>
      </c>
      <c r="H149" s="17">
        <f t="shared" si="5"/>
        <v>7210643.6500000004</v>
      </c>
      <c r="I149" s="17"/>
    </row>
    <row r="150" spans="1:9" s="18" customFormat="1" ht="40.5" customHeight="1" x14ac:dyDescent="0.35">
      <c r="A150" s="19" t="s">
        <v>93</v>
      </c>
      <c r="B150" s="20">
        <v>45604</v>
      </c>
      <c r="C150" s="19" t="s">
        <v>237</v>
      </c>
      <c r="D150" s="21" t="s">
        <v>398</v>
      </c>
      <c r="E150" s="22">
        <v>39500</v>
      </c>
      <c r="F150" s="17"/>
      <c r="G150" s="17">
        <f t="shared" si="4"/>
        <v>394605</v>
      </c>
      <c r="H150" s="17">
        <f t="shared" si="5"/>
        <v>7605248.6500000004</v>
      </c>
      <c r="I150" s="17"/>
    </row>
    <row r="151" spans="1:9" s="18" customFormat="1" ht="40.5" customHeight="1" x14ac:dyDescent="0.35">
      <c r="A151" s="19" t="s">
        <v>94</v>
      </c>
      <c r="B151" s="20">
        <v>45634</v>
      </c>
      <c r="C151" s="19" t="s">
        <v>238</v>
      </c>
      <c r="D151" s="21"/>
      <c r="E151" s="22"/>
      <c r="F151" s="17">
        <v>200000</v>
      </c>
      <c r="G151" s="17">
        <f t="shared" ref="G151:G214" si="6">D151*E151</f>
        <v>0</v>
      </c>
      <c r="H151" s="17">
        <f t="shared" si="5"/>
        <v>7405248.6500000004</v>
      </c>
      <c r="I151" s="17"/>
    </row>
    <row r="152" spans="1:9" s="18" customFormat="1" ht="40.5" customHeight="1" x14ac:dyDescent="0.35">
      <c r="A152" s="19" t="s">
        <v>94</v>
      </c>
      <c r="B152" s="20" t="s">
        <v>54</v>
      </c>
      <c r="C152" s="19" t="s">
        <v>239</v>
      </c>
      <c r="D152" s="21"/>
      <c r="E152" s="22"/>
      <c r="F152" s="17">
        <v>500000</v>
      </c>
      <c r="G152" s="17">
        <f t="shared" si="6"/>
        <v>0</v>
      </c>
      <c r="H152" s="17">
        <f t="shared" si="5"/>
        <v>6905248.6500000004</v>
      </c>
      <c r="I152" s="17"/>
    </row>
    <row r="153" spans="1:9" s="18" customFormat="1" ht="40.5" customHeight="1" x14ac:dyDescent="0.35">
      <c r="A153" s="19" t="s">
        <v>94</v>
      </c>
      <c r="B153" s="20" t="s">
        <v>55</v>
      </c>
      <c r="C153" s="19" t="s">
        <v>240</v>
      </c>
      <c r="D153" s="21"/>
      <c r="E153" s="22"/>
      <c r="F153" s="17">
        <v>1500000</v>
      </c>
      <c r="G153" s="17">
        <f t="shared" si="6"/>
        <v>0</v>
      </c>
      <c r="H153" s="17">
        <f t="shared" si="5"/>
        <v>5405248.6500000004</v>
      </c>
      <c r="I153" s="17"/>
    </row>
    <row r="154" spans="1:9" s="18" customFormat="1" ht="40.5" customHeight="1" x14ac:dyDescent="0.35">
      <c r="A154" s="19" t="s">
        <v>94</v>
      </c>
      <c r="B154" s="20" t="s">
        <v>55</v>
      </c>
      <c r="C154" s="19" t="s">
        <v>241</v>
      </c>
      <c r="D154" s="21"/>
      <c r="E154" s="22"/>
      <c r="F154" s="17">
        <v>1641000</v>
      </c>
      <c r="G154" s="17">
        <f t="shared" si="6"/>
        <v>0</v>
      </c>
      <c r="H154" s="17">
        <f t="shared" si="5"/>
        <v>3764248.6500000004</v>
      </c>
      <c r="I154" s="17"/>
    </row>
    <row r="155" spans="1:9" s="18" customFormat="1" ht="40.5" customHeight="1" x14ac:dyDescent="0.35">
      <c r="A155" s="19" t="s">
        <v>93</v>
      </c>
      <c r="B155" s="20" t="s">
        <v>56</v>
      </c>
      <c r="C155" s="19" t="s">
        <v>242</v>
      </c>
      <c r="D155" s="21" t="s">
        <v>409</v>
      </c>
      <c r="E155" s="22">
        <v>39500</v>
      </c>
      <c r="F155" s="17"/>
      <c r="G155" s="17">
        <f t="shared" si="6"/>
        <v>401517.49999999994</v>
      </c>
      <c r="H155" s="17">
        <f t="shared" si="5"/>
        <v>4165766.1500000004</v>
      </c>
      <c r="I155" s="17"/>
    </row>
    <row r="156" spans="1:9" s="18" customFormat="1" ht="40.5" customHeight="1" x14ac:dyDescent="0.35">
      <c r="A156" s="19" t="s">
        <v>93</v>
      </c>
      <c r="B156" s="20" t="s">
        <v>56</v>
      </c>
      <c r="C156" s="19" t="s">
        <v>243</v>
      </c>
      <c r="D156" s="21" t="s">
        <v>410</v>
      </c>
      <c r="E156" s="22">
        <v>39500</v>
      </c>
      <c r="F156" s="17"/>
      <c r="G156" s="17">
        <f t="shared" si="6"/>
        <v>320739.99999999994</v>
      </c>
      <c r="H156" s="17">
        <f t="shared" si="5"/>
        <v>4486506.1500000004</v>
      </c>
      <c r="I156" s="17"/>
    </row>
    <row r="157" spans="1:9" s="18" customFormat="1" ht="40.5" customHeight="1" x14ac:dyDescent="0.35">
      <c r="A157" s="19" t="s">
        <v>94</v>
      </c>
      <c r="B157" s="20" t="s">
        <v>56</v>
      </c>
      <c r="C157" s="19" t="s">
        <v>244</v>
      </c>
      <c r="D157" s="21"/>
      <c r="E157" s="22"/>
      <c r="F157" s="17">
        <v>1054000</v>
      </c>
      <c r="G157" s="17">
        <f t="shared" si="6"/>
        <v>0</v>
      </c>
      <c r="H157" s="17">
        <f t="shared" si="5"/>
        <v>3432506.1500000004</v>
      </c>
      <c r="I157" s="17"/>
    </row>
    <row r="158" spans="1:9" s="18" customFormat="1" ht="40.5" customHeight="1" x14ac:dyDescent="0.35">
      <c r="A158" s="19" t="s">
        <v>93</v>
      </c>
      <c r="B158" s="20" t="s">
        <v>56</v>
      </c>
      <c r="C158" s="19" t="s">
        <v>245</v>
      </c>
      <c r="D158" s="21" t="s">
        <v>411</v>
      </c>
      <c r="E158" s="22">
        <v>39500</v>
      </c>
      <c r="F158" s="17"/>
      <c r="G158" s="17">
        <f t="shared" si="6"/>
        <v>334565</v>
      </c>
      <c r="H158" s="17">
        <f t="shared" si="5"/>
        <v>3767071.1500000004</v>
      </c>
      <c r="I158" s="17"/>
    </row>
    <row r="159" spans="1:9" s="18" customFormat="1" ht="40.5" customHeight="1" x14ac:dyDescent="0.35">
      <c r="A159" s="19" t="s">
        <v>93</v>
      </c>
      <c r="B159" s="20" t="s">
        <v>57</v>
      </c>
      <c r="C159" s="19" t="s">
        <v>246</v>
      </c>
      <c r="D159" s="21"/>
      <c r="E159" s="22"/>
      <c r="F159" s="17"/>
      <c r="G159" s="17">
        <v>1300000</v>
      </c>
      <c r="H159" s="27">
        <f t="shared" si="5"/>
        <v>5067071.1500000004</v>
      </c>
      <c r="I159" s="17"/>
    </row>
    <row r="160" spans="1:9" s="18" customFormat="1" ht="40.5" customHeight="1" x14ac:dyDescent="0.35">
      <c r="A160" s="19" t="s">
        <v>93</v>
      </c>
      <c r="B160" s="20" t="s">
        <v>58</v>
      </c>
      <c r="C160" s="19" t="s">
        <v>247</v>
      </c>
      <c r="D160" s="21" t="s">
        <v>446</v>
      </c>
      <c r="E160" s="22">
        <v>41500</v>
      </c>
      <c r="F160" s="17"/>
      <c r="G160" s="17">
        <f t="shared" si="6"/>
        <v>35026</v>
      </c>
      <c r="H160" s="17">
        <f t="shared" si="5"/>
        <v>5102097.1500000004</v>
      </c>
      <c r="I160" s="17"/>
    </row>
    <row r="161" spans="1:9" s="18" customFormat="1" ht="40.5" customHeight="1" x14ac:dyDescent="0.35">
      <c r="A161" s="19" t="s">
        <v>94</v>
      </c>
      <c r="B161" s="20" t="s">
        <v>58</v>
      </c>
      <c r="C161" s="19" t="s">
        <v>248</v>
      </c>
      <c r="D161" s="21"/>
      <c r="E161" s="22"/>
      <c r="F161" s="17">
        <v>200000</v>
      </c>
      <c r="G161" s="17">
        <f t="shared" si="6"/>
        <v>0</v>
      </c>
      <c r="H161" s="17">
        <f t="shared" si="5"/>
        <v>4902097.1500000004</v>
      </c>
      <c r="I161" s="17"/>
    </row>
    <row r="162" spans="1:9" s="18" customFormat="1" ht="40.5" customHeight="1" x14ac:dyDescent="0.35">
      <c r="A162" s="19" t="s">
        <v>94</v>
      </c>
      <c r="B162" s="20" t="s">
        <v>59</v>
      </c>
      <c r="C162" s="19" t="s">
        <v>249</v>
      </c>
      <c r="D162" s="21"/>
      <c r="E162" s="22"/>
      <c r="F162" s="17">
        <v>300000</v>
      </c>
      <c r="G162" s="17">
        <f t="shared" si="6"/>
        <v>0</v>
      </c>
      <c r="H162" s="17">
        <f t="shared" si="5"/>
        <v>4602097.1500000004</v>
      </c>
      <c r="I162" s="17"/>
    </row>
    <row r="163" spans="1:9" s="18" customFormat="1" ht="40.5" customHeight="1" x14ac:dyDescent="0.35">
      <c r="A163" s="19" t="s">
        <v>93</v>
      </c>
      <c r="B163" s="20" t="s">
        <v>59</v>
      </c>
      <c r="C163" s="19" t="s">
        <v>490</v>
      </c>
      <c r="D163" s="21" t="s">
        <v>412</v>
      </c>
      <c r="E163" s="22">
        <v>39500</v>
      </c>
      <c r="F163" s="17"/>
      <c r="G163" s="17">
        <f t="shared" si="6"/>
        <v>443782.5</v>
      </c>
      <c r="H163" s="17">
        <f t="shared" si="5"/>
        <v>5045879.6500000004</v>
      </c>
      <c r="I163" s="17"/>
    </row>
    <row r="164" spans="1:9" s="18" customFormat="1" ht="40.5" customHeight="1" x14ac:dyDescent="0.35">
      <c r="A164" s="19" t="s">
        <v>93</v>
      </c>
      <c r="B164" s="20" t="s">
        <v>59</v>
      </c>
      <c r="C164" s="19" t="s">
        <v>250</v>
      </c>
      <c r="D164" s="21" t="s">
        <v>413</v>
      </c>
      <c r="E164" s="22">
        <v>39500</v>
      </c>
      <c r="F164" s="17"/>
      <c r="G164" s="17">
        <f t="shared" si="6"/>
        <v>94997.499999999985</v>
      </c>
      <c r="H164" s="17">
        <f t="shared" si="5"/>
        <v>5140877.1500000004</v>
      </c>
      <c r="I164" s="17"/>
    </row>
    <row r="165" spans="1:9" s="18" customFormat="1" ht="40.5" customHeight="1" x14ac:dyDescent="0.35">
      <c r="A165" s="19" t="s">
        <v>93</v>
      </c>
      <c r="B165" s="20" t="s">
        <v>59</v>
      </c>
      <c r="C165" s="19" t="s">
        <v>251</v>
      </c>
      <c r="D165" s="21" t="s">
        <v>373</v>
      </c>
      <c r="E165" s="22">
        <v>39500</v>
      </c>
      <c r="F165" s="17"/>
      <c r="G165" s="17">
        <f t="shared" si="6"/>
        <v>231470</v>
      </c>
      <c r="H165" s="17">
        <f t="shared" si="5"/>
        <v>5372347.1500000004</v>
      </c>
      <c r="I165" s="17"/>
    </row>
    <row r="166" spans="1:9" s="18" customFormat="1" ht="40.5" customHeight="1" x14ac:dyDescent="0.35">
      <c r="A166" s="19" t="s">
        <v>93</v>
      </c>
      <c r="B166" s="20" t="s">
        <v>59</v>
      </c>
      <c r="C166" s="19" t="s">
        <v>252</v>
      </c>
      <c r="D166" s="21" t="s">
        <v>414</v>
      </c>
      <c r="E166" s="22">
        <v>39500</v>
      </c>
      <c r="F166" s="17"/>
      <c r="G166" s="17">
        <f t="shared" si="6"/>
        <v>2191065</v>
      </c>
      <c r="H166" s="17">
        <f t="shared" si="5"/>
        <v>7563412.1500000004</v>
      </c>
      <c r="I166" s="17"/>
    </row>
    <row r="167" spans="1:9" s="18" customFormat="1" ht="40.5" customHeight="1" x14ac:dyDescent="0.35">
      <c r="A167" s="19" t="s">
        <v>94</v>
      </c>
      <c r="B167" s="20" t="s">
        <v>60</v>
      </c>
      <c r="C167" s="19" t="s">
        <v>253</v>
      </c>
      <c r="D167" s="21"/>
      <c r="E167" s="22"/>
      <c r="F167" s="17">
        <v>568000</v>
      </c>
      <c r="G167" s="17">
        <f t="shared" si="6"/>
        <v>0</v>
      </c>
      <c r="H167" s="17">
        <f t="shared" si="5"/>
        <v>6995412.1500000004</v>
      </c>
      <c r="I167" s="17"/>
    </row>
    <row r="168" spans="1:9" s="18" customFormat="1" ht="40.5" customHeight="1" x14ac:dyDescent="0.35">
      <c r="A168" s="19" t="s">
        <v>94</v>
      </c>
      <c r="B168" s="20">
        <v>45331</v>
      </c>
      <c r="C168" s="19" t="s">
        <v>254</v>
      </c>
      <c r="D168" s="21"/>
      <c r="E168" s="22"/>
      <c r="F168" s="17">
        <v>600000</v>
      </c>
      <c r="G168" s="17">
        <f t="shared" si="6"/>
        <v>0</v>
      </c>
      <c r="H168" s="17">
        <f t="shared" si="5"/>
        <v>6395412.1500000004</v>
      </c>
      <c r="I168" s="17"/>
    </row>
    <row r="169" spans="1:9" s="18" customFormat="1" ht="40.5" customHeight="1" x14ac:dyDescent="0.35">
      <c r="A169" s="19" t="s">
        <v>93</v>
      </c>
      <c r="B169" s="20">
        <v>45331</v>
      </c>
      <c r="C169" s="19" t="s">
        <v>456</v>
      </c>
      <c r="D169" s="21">
        <v>6.01</v>
      </c>
      <c r="E169" s="22">
        <v>39500</v>
      </c>
      <c r="F169" s="17"/>
      <c r="G169" s="17">
        <f t="shared" si="6"/>
        <v>237395</v>
      </c>
      <c r="H169" s="17">
        <f t="shared" si="5"/>
        <v>6632807.1500000004</v>
      </c>
      <c r="I169" s="17"/>
    </row>
    <row r="170" spans="1:9" s="18" customFormat="1" ht="40.5" customHeight="1" x14ac:dyDescent="0.35">
      <c r="A170" s="19"/>
      <c r="B170" s="20">
        <v>45331</v>
      </c>
      <c r="C170" s="19" t="s">
        <v>457</v>
      </c>
      <c r="D170" s="21">
        <v>1</v>
      </c>
      <c r="E170" s="22">
        <v>41500</v>
      </c>
      <c r="F170" s="17"/>
      <c r="G170" s="17">
        <f t="shared" si="6"/>
        <v>41500</v>
      </c>
      <c r="H170" s="17">
        <f t="shared" si="5"/>
        <v>6674307.1500000004</v>
      </c>
      <c r="I170" s="17"/>
    </row>
    <row r="171" spans="1:9" s="18" customFormat="1" ht="40.5" customHeight="1" x14ac:dyDescent="0.35">
      <c r="A171" s="19" t="s">
        <v>94</v>
      </c>
      <c r="B171" s="20">
        <v>45391</v>
      </c>
      <c r="C171" s="19" t="s">
        <v>255</v>
      </c>
      <c r="D171" s="21"/>
      <c r="E171" s="22"/>
      <c r="F171" s="17">
        <v>92000</v>
      </c>
      <c r="G171" s="17">
        <f t="shared" si="6"/>
        <v>0</v>
      </c>
      <c r="H171" s="17">
        <f t="shared" si="5"/>
        <v>6582307.1500000004</v>
      </c>
      <c r="I171" s="17"/>
    </row>
    <row r="172" spans="1:9" s="18" customFormat="1" ht="40.5" customHeight="1" x14ac:dyDescent="0.35">
      <c r="A172" s="19" t="s">
        <v>94</v>
      </c>
      <c r="B172" s="20">
        <v>45513</v>
      </c>
      <c r="C172" s="19" t="s">
        <v>256</v>
      </c>
      <c r="D172" s="21"/>
      <c r="E172" s="22"/>
      <c r="F172" s="17">
        <v>500000</v>
      </c>
      <c r="G172" s="17">
        <f t="shared" si="6"/>
        <v>0</v>
      </c>
      <c r="H172" s="17">
        <f t="shared" si="5"/>
        <v>6082307.1500000004</v>
      </c>
      <c r="I172" s="17"/>
    </row>
    <row r="173" spans="1:9" s="18" customFormat="1" ht="40.5" customHeight="1" x14ac:dyDescent="0.35">
      <c r="A173" s="19" t="s">
        <v>94</v>
      </c>
      <c r="B173" s="20">
        <v>45574</v>
      </c>
      <c r="C173" s="19" t="s">
        <v>257</v>
      </c>
      <c r="D173" s="21"/>
      <c r="E173" s="22"/>
      <c r="F173" s="17">
        <v>500000</v>
      </c>
      <c r="G173" s="17">
        <f t="shared" si="6"/>
        <v>0</v>
      </c>
      <c r="H173" s="17">
        <f t="shared" si="5"/>
        <v>5582307.1500000004</v>
      </c>
      <c r="I173" s="17"/>
    </row>
    <row r="174" spans="1:9" s="18" customFormat="1" ht="40.5" customHeight="1" x14ac:dyDescent="0.35">
      <c r="A174" s="19" t="s">
        <v>93</v>
      </c>
      <c r="B174" s="20" t="s">
        <v>61</v>
      </c>
      <c r="C174" s="19" t="s">
        <v>258</v>
      </c>
      <c r="D174" s="21" t="s">
        <v>415</v>
      </c>
      <c r="E174" s="22">
        <v>39500</v>
      </c>
      <c r="F174" s="17"/>
      <c r="G174" s="17">
        <f t="shared" si="6"/>
        <v>393617.5</v>
      </c>
      <c r="H174" s="17">
        <f t="shared" si="5"/>
        <v>5975924.6500000004</v>
      </c>
      <c r="I174" s="17"/>
    </row>
    <row r="175" spans="1:9" s="18" customFormat="1" ht="40.5" customHeight="1" x14ac:dyDescent="0.35">
      <c r="A175" s="19" t="s">
        <v>93</v>
      </c>
      <c r="B175" s="20" t="s">
        <v>62</v>
      </c>
      <c r="C175" s="19" t="s">
        <v>259</v>
      </c>
      <c r="D175" s="21" t="s">
        <v>416</v>
      </c>
      <c r="E175" s="22">
        <v>39500</v>
      </c>
      <c r="F175" s="17"/>
      <c r="G175" s="17">
        <f t="shared" si="6"/>
        <v>236605</v>
      </c>
      <c r="H175" s="17">
        <f t="shared" si="5"/>
        <v>6212529.6500000004</v>
      </c>
      <c r="I175" s="17"/>
    </row>
    <row r="176" spans="1:9" s="18" customFormat="1" ht="40.5" customHeight="1" x14ac:dyDescent="0.35">
      <c r="A176" s="19" t="s">
        <v>94</v>
      </c>
      <c r="B176" s="20" t="s">
        <v>63</v>
      </c>
      <c r="C176" s="19" t="s">
        <v>260</v>
      </c>
      <c r="D176" s="21"/>
      <c r="E176" s="22"/>
      <c r="F176" s="17">
        <v>500000</v>
      </c>
      <c r="G176" s="17">
        <f t="shared" si="6"/>
        <v>0</v>
      </c>
      <c r="H176" s="17">
        <f t="shared" si="5"/>
        <v>5712529.6500000004</v>
      </c>
      <c r="I176" s="17"/>
    </row>
    <row r="177" spans="1:9" s="18" customFormat="1" ht="40.5" customHeight="1" x14ac:dyDescent="0.35">
      <c r="A177" s="19" t="s">
        <v>94</v>
      </c>
      <c r="B177" s="20" t="s">
        <v>63</v>
      </c>
      <c r="C177" s="19" t="s">
        <v>261</v>
      </c>
      <c r="D177" s="21"/>
      <c r="E177" s="22"/>
      <c r="F177" s="17">
        <v>1000000</v>
      </c>
      <c r="G177" s="17">
        <f t="shared" si="6"/>
        <v>0</v>
      </c>
      <c r="H177" s="17">
        <f t="shared" si="5"/>
        <v>4712529.6500000004</v>
      </c>
      <c r="I177" s="17"/>
    </row>
    <row r="178" spans="1:9" s="18" customFormat="1" ht="40.5" customHeight="1" x14ac:dyDescent="0.35">
      <c r="A178" s="19" t="s">
        <v>93</v>
      </c>
      <c r="B178" s="20" t="s">
        <v>63</v>
      </c>
      <c r="C178" s="19" t="s">
        <v>262</v>
      </c>
      <c r="D178" s="21" t="s">
        <v>417</v>
      </c>
      <c r="E178" s="22">
        <v>39500</v>
      </c>
      <c r="F178" s="17"/>
      <c r="G178" s="17">
        <f t="shared" si="6"/>
        <v>152272.5</v>
      </c>
      <c r="H178" s="17">
        <f t="shared" si="5"/>
        <v>4864802.1500000004</v>
      </c>
      <c r="I178" s="17"/>
    </row>
    <row r="179" spans="1:9" s="18" customFormat="1" ht="40.5" customHeight="1" x14ac:dyDescent="0.35">
      <c r="A179" s="19" t="s">
        <v>94</v>
      </c>
      <c r="B179" s="20" t="s">
        <v>64</v>
      </c>
      <c r="C179" s="19" t="s">
        <v>263</v>
      </c>
      <c r="D179" s="21"/>
      <c r="E179" s="22"/>
      <c r="F179" s="17">
        <v>350000</v>
      </c>
      <c r="G179" s="17">
        <f t="shared" si="6"/>
        <v>0</v>
      </c>
      <c r="H179" s="17">
        <f t="shared" si="5"/>
        <v>4514802.1500000004</v>
      </c>
      <c r="I179" s="17"/>
    </row>
    <row r="180" spans="1:9" s="18" customFormat="1" ht="40.5" customHeight="1" x14ac:dyDescent="0.35">
      <c r="A180" s="19" t="s">
        <v>93</v>
      </c>
      <c r="B180" s="20" t="s">
        <v>65</v>
      </c>
      <c r="C180" s="19" t="s">
        <v>264</v>
      </c>
      <c r="D180" s="21" t="s">
        <v>418</v>
      </c>
      <c r="E180" s="22">
        <v>39500</v>
      </c>
      <c r="F180" s="17"/>
      <c r="G180" s="17">
        <f t="shared" si="6"/>
        <v>177750</v>
      </c>
      <c r="H180" s="17">
        <f t="shared" si="5"/>
        <v>4692552.1500000004</v>
      </c>
      <c r="I180" s="17"/>
    </row>
    <row r="181" spans="1:9" s="18" customFormat="1" ht="40.5" customHeight="1" x14ac:dyDescent="0.35">
      <c r="A181" s="19" t="s">
        <v>94</v>
      </c>
      <c r="B181" s="20" t="s">
        <v>66</v>
      </c>
      <c r="C181" s="19" t="s">
        <v>265</v>
      </c>
      <c r="D181" s="21"/>
      <c r="E181" s="22"/>
      <c r="F181" s="17">
        <v>500000</v>
      </c>
      <c r="G181" s="17">
        <f t="shared" si="6"/>
        <v>0</v>
      </c>
      <c r="H181" s="17">
        <f t="shared" si="5"/>
        <v>4192552.1500000004</v>
      </c>
      <c r="I181" s="17"/>
    </row>
    <row r="182" spans="1:9" s="18" customFormat="1" ht="40.5" customHeight="1" x14ac:dyDescent="0.35">
      <c r="A182" s="19" t="s">
        <v>93</v>
      </c>
      <c r="B182" s="20" t="s">
        <v>67</v>
      </c>
      <c r="C182" s="19" t="s">
        <v>266</v>
      </c>
      <c r="D182" s="21" t="s">
        <v>419</v>
      </c>
      <c r="E182" s="22">
        <v>39500</v>
      </c>
      <c r="F182" s="17"/>
      <c r="G182" s="17">
        <f t="shared" si="6"/>
        <v>79394.999999999985</v>
      </c>
      <c r="H182" s="17">
        <f t="shared" si="5"/>
        <v>4271947.1500000004</v>
      </c>
      <c r="I182" s="17"/>
    </row>
    <row r="183" spans="1:9" s="18" customFormat="1" ht="40.5" customHeight="1" x14ac:dyDescent="0.35">
      <c r="A183" s="19" t="s">
        <v>94</v>
      </c>
      <c r="B183" s="20" t="s">
        <v>68</v>
      </c>
      <c r="C183" s="19" t="s">
        <v>267</v>
      </c>
      <c r="D183" s="21"/>
      <c r="E183" s="22"/>
      <c r="F183" s="17">
        <v>100000</v>
      </c>
      <c r="G183" s="17">
        <f t="shared" si="6"/>
        <v>0</v>
      </c>
      <c r="H183" s="17">
        <f t="shared" si="5"/>
        <v>4171947.1500000004</v>
      </c>
      <c r="I183" s="17"/>
    </row>
    <row r="184" spans="1:9" s="18" customFormat="1" ht="40.5" customHeight="1" x14ac:dyDescent="0.35">
      <c r="A184" s="19" t="s">
        <v>94</v>
      </c>
      <c r="B184" s="20" t="s">
        <v>69</v>
      </c>
      <c r="C184" s="19" t="s">
        <v>268</v>
      </c>
      <c r="D184" s="21"/>
      <c r="E184" s="22"/>
      <c r="F184" s="17">
        <v>300000</v>
      </c>
      <c r="G184" s="17">
        <f t="shared" si="6"/>
        <v>0</v>
      </c>
      <c r="H184" s="17">
        <f t="shared" si="5"/>
        <v>3871947.1500000004</v>
      </c>
      <c r="I184" s="17"/>
    </row>
    <row r="185" spans="1:9" s="18" customFormat="1" ht="40.5" customHeight="1" x14ac:dyDescent="0.35">
      <c r="A185" s="19" t="s">
        <v>94</v>
      </c>
      <c r="B185" s="20">
        <v>45332</v>
      </c>
      <c r="C185" s="19" t="s">
        <v>269</v>
      </c>
      <c r="D185" s="21"/>
      <c r="E185" s="22"/>
      <c r="F185" s="17">
        <v>200000</v>
      </c>
      <c r="G185" s="17">
        <f t="shared" si="6"/>
        <v>0</v>
      </c>
      <c r="H185" s="17">
        <f t="shared" si="5"/>
        <v>3671947.1500000004</v>
      </c>
      <c r="I185" s="17"/>
    </row>
    <row r="186" spans="1:9" s="18" customFormat="1" ht="40.5" customHeight="1" x14ac:dyDescent="0.35">
      <c r="A186" s="19" t="s">
        <v>94</v>
      </c>
      <c r="B186" s="20">
        <v>45361</v>
      </c>
      <c r="C186" s="19" t="s">
        <v>270</v>
      </c>
      <c r="D186" s="21"/>
      <c r="E186" s="22"/>
      <c r="F186" s="17">
        <v>600000</v>
      </c>
      <c r="G186" s="17">
        <f t="shared" si="6"/>
        <v>0</v>
      </c>
      <c r="H186" s="17">
        <f t="shared" si="5"/>
        <v>3071947.1500000004</v>
      </c>
      <c r="I186" s="17"/>
    </row>
    <row r="187" spans="1:9" s="18" customFormat="1" ht="40.5" customHeight="1" x14ac:dyDescent="0.35">
      <c r="A187" s="19" t="s">
        <v>94</v>
      </c>
      <c r="B187" s="20">
        <v>45514</v>
      </c>
      <c r="C187" s="19" t="s">
        <v>271</v>
      </c>
      <c r="D187" s="21"/>
      <c r="E187" s="22"/>
      <c r="F187" s="17">
        <v>250000</v>
      </c>
      <c r="G187" s="17">
        <f t="shared" si="6"/>
        <v>0</v>
      </c>
      <c r="H187" s="17">
        <f t="shared" si="5"/>
        <v>2821947.1500000004</v>
      </c>
      <c r="I187" s="17"/>
    </row>
    <row r="188" spans="1:9" s="18" customFormat="1" ht="40.5" customHeight="1" x14ac:dyDescent="0.35">
      <c r="A188" s="19" t="s">
        <v>93</v>
      </c>
      <c r="B188" s="20">
        <v>45545</v>
      </c>
      <c r="C188" s="19" t="s">
        <v>272</v>
      </c>
      <c r="D188" s="21" t="s">
        <v>420</v>
      </c>
      <c r="E188" s="22">
        <v>38500</v>
      </c>
      <c r="F188" s="17"/>
      <c r="G188" s="17">
        <f t="shared" si="6"/>
        <v>283552.5</v>
      </c>
      <c r="H188" s="17">
        <f t="shared" si="5"/>
        <v>3105499.6500000004</v>
      </c>
      <c r="I188" s="17"/>
    </row>
    <row r="189" spans="1:9" s="18" customFormat="1" ht="40.5" customHeight="1" x14ac:dyDescent="0.35">
      <c r="A189" s="19" t="s">
        <v>94</v>
      </c>
      <c r="B189" s="20">
        <v>45575</v>
      </c>
      <c r="C189" s="19" t="s">
        <v>273</v>
      </c>
      <c r="D189" s="21"/>
      <c r="E189" s="22"/>
      <c r="F189" s="17">
        <v>700000</v>
      </c>
      <c r="G189" s="17">
        <f t="shared" si="6"/>
        <v>0</v>
      </c>
      <c r="H189" s="17">
        <f t="shared" si="5"/>
        <v>2405499.6500000004</v>
      </c>
      <c r="I189" s="17"/>
    </row>
    <row r="190" spans="1:9" s="18" customFormat="1" ht="40.5" customHeight="1" x14ac:dyDescent="0.35">
      <c r="A190" s="19" t="s">
        <v>93</v>
      </c>
      <c r="B190" s="20">
        <v>45575</v>
      </c>
      <c r="C190" s="19" t="s">
        <v>274</v>
      </c>
      <c r="D190" s="21" t="s">
        <v>421</v>
      </c>
      <c r="E190" s="22">
        <v>40000</v>
      </c>
      <c r="F190" s="17"/>
      <c r="G190" s="17">
        <f t="shared" si="6"/>
        <v>152600</v>
      </c>
      <c r="H190" s="17">
        <f t="shared" si="5"/>
        <v>2558099.6500000004</v>
      </c>
      <c r="I190" s="17"/>
    </row>
    <row r="191" spans="1:9" s="18" customFormat="1" ht="40.5" customHeight="1" x14ac:dyDescent="0.35">
      <c r="A191" s="19" t="s">
        <v>93</v>
      </c>
      <c r="B191" s="20">
        <v>45575</v>
      </c>
      <c r="C191" s="19" t="s">
        <v>275</v>
      </c>
      <c r="D191" s="21" t="s">
        <v>422</v>
      </c>
      <c r="E191" s="22">
        <v>38500</v>
      </c>
      <c r="F191" s="17"/>
      <c r="G191" s="17">
        <f t="shared" si="6"/>
        <v>728420.00000000012</v>
      </c>
      <c r="H191" s="17">
        <f t="shared" si="5"/>
        <v>3286519.6500000004</v>
      </c>
      <c r="I191" s="17"/>
    </row>
    <row r="192" spans="1:9" s="18" customFormat="1" ht="40.5" customHeight="1" x14ac:dyDescent="0.35">
      <c r="A192" s="19" t="s">
        <v>94</v>
      </c>
      <c r="B192" s="20" t="s">
        <v>70</v>
      </c>
      <c r="C192" s="19" t="s">
        <v>276</v>
      </c>
      <c r="D192" s="21"/>
      <c r="E192" s="22"/>
      <c r="F192" s="17">
        <v>550000</v>
      </c>
      <c r="G192" s="17">
        <f t="shared" si="6"/>
        <v>0</v>
      </c>
      <c r="H192" s="17">
        <f t="shared" si="5"/>
        <v>2736519.6500000004</v>
      </c>
      <c r="I192" s="17"/>
    </row>
    <row r="193" spans="1:9" s="18" customFormat="1" ht="40.5" customHeight="1" x14ac:dyDescent="0.35">
      <c r="A193" s="19" t="s">
        <v>93</v>
      </c>
      <c r="B193" s="20" t="s">
        <v>70</v>
      </c>
      <c r="C193" s="19" t="s">
        <v>277</v>
      </c>
      <c r="D193" s="21" t="s">
        <v>423</v>
      </c>
      <c r="E193" s="22">
        <v>38500</v>
      </c>
      <c r="F193" s="17"/>
      <c r="G193" s="17">
        <f t="shared" si="6"/>
        <v>301070</v>
      </c>
      <c r="H193" s="17">
        <f t="shared" si="5"/>
        <v>3037589.6500000004</v>
      </c>
      <c r="I193" s="17"/>
    </row>
    <row r="194" spans="1:9" s="18" customFormat="1" ht="40.5" customHeight="1" x14ac:dyDescent="0.35">
      <c r="A194" s="19" t="s">
        <v>93</v>
      </c>
      <c r="B194" s="20" t="s">
        <v>71</v>
      </c>
      <c r="C194" s="19" t="s">
        <v>278</v>
      </c>
      <c r="D194" s="21" t="s">
        <v>424</v>
      </c>
      <c r="E194" s="22">
        <v>39500</v>
      </c>
      <c r="F194" s="17"/>
      <c r="G194" s="17">
        <f t="shared" si="6"/>
        <v>263860</v>
      </c>
      <c r="H194" s="17">
        <f t="shared" si="5"/>
        <v>3301449.6500000004</v>
      </c>
      <c r="I194" s="17"/>
    </row>
    <row r="195" spans="1:9" s="18" customFormat="1" ht="40.5" customHeight="1" x14ac:dyDescent="0.35">
      <c r="A195" s="19" t="s">
        <v>94</v>
      </c>
      <c r="B195" s="20" t="s">
        <v>72</v>
      </c>
      <c r="C195" s="19" t="s">
        <v>279</v>
      </c>
      <c r="D195" s="21"/>
      <c r="E195" s="22"/>
      <c r="F195" s="17">
        <v>204000</v>
      </c>
      <c r="G195" s="17">
        <f t="shared" si="6"/>
        <v>0</v>
      </c>
      <c r="H195" s="17">
        <f t="shared" si="5"/>
        <v>3097449.6500000004</v>
      </c>
      <c r="I195" s="17"/>
    </row>
    <row r="196" spans="1:9" s="18" customFormat="1" ht="40.5" customHeight="1" x14ac:dyDescent="0.35">
      <c r="A196" s="19" t="s">
        <v>93</v>
      </c>
      <c r="B196" s="20" t="s">
        <v>72</v>
      </c>
      <c r="C196" s="19" t="s">
        <v>280</v>
      </c>
      <c r="D196" s="21" t="s">
        <v>425</v>
      </c>
      <c r="E196" s="22">
        <v>38500</v>
      </c>
      <c r="F196" s="17"/>
      <c r="G196" s="17">
        <f t="shared" si="6"/>
        <v>234850</v>
      </c>
      <c r="H196" s="17">
        <f t="shared" ref="H196:H262" si="7">H195+G196-F196</f>
        <v>3332299.6500000004</v>
      </c>
      <c r="I196" s="17"/>
    </row>
    <row r="197" spans="1:9" s="18" customFormat="1" ht="40.5" customHeight="1" x14ac:dyDescent="0.35">
      <c r="A197" s="19" t="s">
        <v>93</v>
      </c>
      <c r="B197" s="20" t="s">
        <v>72</v>
      </c>
      <c r="C197" s="19" t="s">
        <v>281</v>
      </c>
      <c r="D197" s="21" t="s">
        <v>426</v>
      </c>
      <c r="E197" s="22">
        <v>38500</v>
      </c>
      <c r="F197" s="17"/>
      <c r="G197" s="17">
        <f t="shared" si="6"/>
        <v>228882.5</v>
      </c>
      <c r="H197" s="17">
        <f t="shared" si="7"/>
        <v>3561182.1500000004</v>
      </c>
      <c r="I197" s="17"/>
    </row>
    <row r="198" spans="1:9" s="18" customFormat="1" ht="40.5" customHeight="1" x14ac:dyDescent="0.35">
      <c r="A198" s="19" t="s">
        <v>94</v>
      </c>
      <c r="B198" s="20" t="s">
        <v>73</v>
      </c>
      <c r="C198" s="19" t="s">
        <v>282</v>
      </c>
      <c r="D198" s="21"/>
      <c r="E198" s="22"/>
      <c r="F198" s="17">
        <v>200000</v>
      </c>
      <c r="G198" s="17">
        <f t="shared" si="6"/>
        <v>0</v>
      </c>
      <c r="H198" s="17">
        <f t="shared" si="7"/>
        <v>3361182.1500000004</v>
      </c>
      <c r="I198" s="17"/>
    </row>
    <row r="199" spans="1:9" s="18" customFormat="1" ht="40.5" customHeight="1" x14ac:dyDescent="0.35">
      <c r="A199" s="19" t="s">
        <v>93</v>
      </c>
      <c r="B199" s="20" t="s">
        <v>73</v>
      </c>
      <c r="C199" s="19" t="s">
        <v>283</v>
      </c>
      <c r="D199" s="21" t="s">
        <v>427</v>
      </c>
      <c r="E199" s="22">
        <v>38500</v>
      </c>
      <c r="F199" s="17"/>
      <c r="G199" s="17">
        <f t="shared" si="6"/>
        <v>76615</v>
      </c>
      <c r="H199" s="17">
        <f t="shared" si="7"/>
        <v>3437797.1500000004</v>
      </c>
      <c r="I199" s="17"/>
    </row>
    <row r="200" spans="1:9" s="18" customFormat="1" ht="40.5" customHeight="1" x14ac:dyDescent="0.35">
      <c r="A200" s="19" t="s">
        <v>94</v>
      </c>
      <c r="B200" s="20" t="s">
        <v>74</v>
      </c>
      <c r="C200" s="19" t="s">
        <v>284</v>
      </c>
      <c r="D200" s="21"/>
      <c r="E200" s="22"/>
      <c r="F200" s="17">
        <v>200000</v>
      </c>
      <c r="G200" s="17">
        <f t="shared" si="6"/>
        <v>0</v>
      </c>
      <c r="H200" s="17">
        <f t="shared" si="7"/>
        <v>3237797.1500000004</v>
      </c>
      <c r="I200" s="17"/>
    </row>
    <row r="201" spans="1:9" s="18" customFormat="1" ht="40.5" customHeight="1" x14ac:dyDescent="0.35">
      <c r="A201" s="19" t="s">
        <v>94</v>
      </c>
      <c r="B201" s="20" t="s">
        <v>75</v>
      </c>
      <c r="C201" s="19" t="s">
        <v>285</v>
      </c>
      <c r="D201" s="21"/>
      <c r="E201" s="22"/>
      <c r="F201" s="17">
        <v>200000</v>
      </c>
      <c r="G201" s="17">
        <f t="shared" si="6"/>
        <v>0</v>
      </c>
      <c r="H201" s="17">
        <f t="shared" si="7"/>
        <v>3037797.1500000004</v>
      </c>
      <c r="I201" s="17"/>
    </row>
    <row r="202" spans="1:9" s="18" customFormat="1" ht="40.5" customHeight="1" x14ac:dyDescent="0.35">
      <c r="A202" s="19" t="s">
        <v>93</v>
      </c>
      <c r="B202" s="20" t="s">
        <v>76</v>
      </c>
      <c r="C202" s="19" t="s">
        <v>286</v>
      </c>
      <c r="D202" s="21" t="s">
        <v>428</v>
      </c>
      <c r="E202" s="22">
        <v>38500</v>
      </c>
      <c r="F202" s="17"/>
      <c r="G202" s="17">
        <f t="shared" si="6"/>
        <v>146300</v>
      </c>
      <c r="H202" s="17">
        <f t="shared" si="7"/>
        <v>3184097.1500000004</v>
      </c>
      <c r="I202" s="17"/>
    </row>
    <row r="203" spans="1:9" s="18" customFormat="1" ht="40.5" customHeight="1" x14ac:dyDescent="0.35">
      <c r="A203" s="19" t="s">
        <v>93</v>
      </c>
      <c r="B203" s="20" t="s">
        <v>77</v>
      </c>
      <c r="C203" s="19" t="s">
        <v>287</v>
      </c>
      <c r="D203" s="21" t="s">
        <v>429</v>
      </c>
      <c r="E203" s="22">
        <v>38500</v>
      </c>
      <c r="F203" s="17"/>
      <c r="G203" s="17">
        <f t="shared" si="6"/>
        <v>228112.5</v>
      </c>
      <c r="H203" s="17">
        <f t="shared" si="7"/>
        <v>3412209.6500000004</v>
      </c>
      <c r="I203" s="17"/>
    </row>
    <row r="204" spans="1:9" s="18" customFormat="1" ht="40.5" customHeight="1" x14ac:dyDescent="0.35">
      <c r="A204" s="19" t="s">
        <v>94</v>
      </c>
      <c r="B204" s="20" t="s">
        <v>77</v>
      </c>
      <c r="C204" s="19" t="s">
        <v>288</v>
      </c>
      <c r="D204" s="21"/>
      <c r="E204" s="22"/>
      <c r="F204" s="17">
        <v>100000</v>
      </c>
      <c r="G204" s="17">
        <f t="shared" si="6"/>
        <v>0</v>
      </c>
      <c r="H204" s="17">
        <f t="shared" si="7"/>
        <v>3312209.6500000004</v>
      </c>
      <c r="I204" s="17"/>
    </row>
    <row r="205" spans="1:9" s="18" customFormat="1" ht="40.5" customHeight="1" x14ac:dyDescent="0.35">
      <c r="A205" s="19" t="s">
        <v>94</v>
      </c>
      <c r="B205" s="20">
        <v>45362</v>
      </c>
      <c r="C205" s="19" t="s">
        <v>289</v>
      </c>
      <c r="D205" s="21"/>
      <c r="E205" s="22"/>
      <c r="F205" s="17">
        <v>200000</v>
      </c>
      <c r="G205" s="17">
        <f t="shared" si="6"/>
        <v>0</v>
      </c>
      <c r="H205" s="17">
        <f t="shared" si="7"/>
        <v>3112209.6500000004</v>
      </c>
      <c r="I205" s="17"/>
    </row>
    <row r="206" spans="1:9" s="18" customFormat="1" ht="40.5" customHeight="1" x14ac:dyDescent="0.35">
      <c r="A206" s="19" t="s">
        <v>93</v>
      </c>
      <c r="B206" s="20">
        <v>45393</v>
      </c>
      <c r="C206" s="19" t="s">
        <v>290</v>
      </c>
      <c r="D206" s="21">
        <v>10.035</v>
      </c>
      <c r="E206" s="22">
        <v>38500</v>
      </c>
      <c r="F206" s="17"/>
      <c r="G206" s="17">
        <f t="shared" si="6"/>
        <v>386347.5</v>
      </c>
      <c r="H206" s="17">
        <f t="shared" si="7"/>
        <v>3498557.1500000004</v>
      </c>
      <c r="I206" s="17"/>
    </row>
    <row r="207" spans="1:9" s="18" customFormat="1" ht="40.5" customHeight="1" x14ac:dyDescent="0.35">
      <c r="A207" s="19" t="s">
        <v>94</v>
      </c>
      <c r="B207" s="20">
        <v>45423</v>
      </c>
      <c r="C207" s="19" t="s">
        <v>291</v>
      </c>
      <c r="D207" s="21"/>
      <c r="E207" s="22"/>
      <c r="F207" s="17">
        <v>200000</v>
      </c>
      <c r="G207" s="17">
        <f t="shared" si="6"/>
        <v>0</v>
      </c>
      <c r="H207" s="17">
        <f t="shared" si="7"/>
        <v>3298557.1500000004</v>
      </c>
      <c r="I207" s="17"/>
    </row>
    <row r="208" spans="1:9" s="18" customFormat="1" ht="40.5" customHeight="1" x14ac:dyDescent="0.35">
      <c r="A208" s="19" t="s">
        <v>93</v>
      </c>
      <c r="B208" s="20">
        <v>45423</v>
      </c>
      <c r="C208" s="30" t="s">
        <v>467</v>
      </c>
      <c r="D208" s="21" t="s">
        <v>430</v>
      </c>
      <c r="E208" s="22">
        <v>39000</v>
      </c>
      <c r="F208" s="17"/>
      <c r="G208" s="17">
        <f t="shared" si="6"/>
        <v>84240</v>
      </c>
      <c r="H208" s="17">
        <f t="shared" si="7"/>
        <v>3382797.1500000004</v>
      </c>
      <c r="I208" s="17"/>
    </row>
    <row r="209" spans="1:9" s="18" customFormat="1" ht="40.5" customHeight="1" x14ac:dyDescent="0.35">
      <c r="A209" s="19" t="s">
        <v>94</v>
      </c>
      <c r="B209" s="20">
        <v>45454</v>
      </c>
      <c r="C209" s="19" t="s">
        <v>292</v>
      </c>
      <c r="D209" s="21"/>
      <c r="E209" s="22"/>
      <c r="F209" s="17">
        <v>300000</v>
      </c>
      <c r="G209" s="17">
        <f t="shared" si="6"/>
        <v>0</v>
      </c>
      <c r="H209" s="17">
        <f t="shared" si="7"/>
        <v>3082797.1500000004</v>
      </c>
      <c r="I209" s="17"/>
    </row>
    <row r="210" spans="1:9" s="18" customFormat="1" ht="40.5" customHeight="1" x14ac:dyDescent="0.35">
      <c r="A210" s="19" t="s">
        <v>94</v>
      </c>
      <c r="B210" s="20">
        <v>45546</v>
      </c>
      <c r="C210" s="19" t="s">
        <v>293</v>
      </c>
      <c r="D210" s="21"/>
      <c r="E210" s="22"/>
      <c r="F210" s="17">
        <v>200000</v>
      </c>
      <c r="G210" s="17">
        <f t="shared" si="6"/>
        <v>0</v>
      </c>
      <c r="H210" s="17">
        <f t="shared" si="7"/>
        <v>2882797.1500000004</v>
      </c>
      <c r="I210" s="17"/>
    </row>
    <row r="211" spans="1:9" s="18" customFormat="1" ht="40.5" customHeight="1" x14ac:dyDescent="0.35">
      <c r="A211" s="19" t="s">
        <v>94</v>
      </c>
      <c r="B211" s="20">
        <v>45607</v>
      </c>
      <c r="C211" s="19" t="s">
        <v>294</v>
      </c>
      <c r="D211" s="21"/>
      <c r="E211" s="22"/>
      <c r="F211" s="17">
        <v>250000</v>
      </c>
      <c r="G211" s="17">
        <f t="shared" si="6"/>
        <v>0</v>
      </c>
      <c r="H211" s="17">
        <f t="shared" si="7"/>
        <v>2632797.1500000004</v>
      </c>
      <c r="I211" s="17"/>
    </row>
    <row r="212" spans="1:9" s="18" customFormat="1" ht="40.5" customHeight="1" x14ac:dyDescent="0.35">
      <c r="A212" s="19" t="s">
        <v>94</v>
      </c>
      <c r="B212" s="20">
        <v>45607</v>
      </c>
      <c r="C212" s="19" t="s">
        <v>295</v>
      </c>
      <c r="D212" s="21"/>
      <c r="E212" s="22"/>
      <c r="F212" s="17">
        <v>200000</v>
      </c>
      <c r="G212" s="17">
        <f t="shared" si="6"/>
        <v>0</v>
      </c>
      <c r="H212" s="17">
        <f t="shared" si="7"/>
        <v>2432797.1500000004</v>
      </c>
      <c r="I212" s="17"/>
    </row>
    <row r="213" spans="1:9" s="18" customFormat="1" ht="40.5" customHeight="1" x14ac:dyDescent="0.35">
      <c r="A213" s="19" t="s">
        <v>94</v>
      </c>
      <c r="B213" s="20">
        <v>45637</v>
      </c>
      <c r="C213" s="19" t="s">
        <v>296</v>
      </c>
      <c r="D213" s="21"/>
      <c r="E213" s="22"/>
      <c r="F213" s="17">
        <v>150000</v>
      </c>
      <c r="G213" s="17">
        <f t="shared" si="6"/>
        <v>0</v>
      </c>
      <c r="H213" s="17">
        <f t="shared" si="7"/>
        <v>2282797.1500000004</v>
      </c>
      <c r="I213" s="17"/>
    </row>
    <row r="214" spans="1:9" s="18" customFormat="1" ht="40.5" customHeight="1" x14ac:dyDescent="0.35">
      <c r="A214" s="19" t="s">
        <v>93</v>
      </c>
      <c r="B214" s="20" t="s">
        <v>78</v>
      </c>
      <c r="C214" s="19" t="s">
        <v>297</v>
      </c>
      <c r="D214" s="21" t="s">
        <v>431</v>
      </c>
      <c r="E214" s="22">
        <v>38500</v>
      </c>
      <c r="F214" s="17"/>
      <c r="G214" s="17">
        <f t="shared" si="6"/>
        <v>166897.5</v>
      </c>
      <c r="H214" s="17">
        <f t="shared" si="7"/>
        <v>2449694.6500000004</v>
      </c>
      <c r="I214" s="17"/>
    </row>
    <row r="215" spans="1:9" s="18" customFormat="1" ht="40.5" customHeight="1" x14ac:dyDescent="0.35">
      <c r="A215" s="19" t="s">
        <v>94</v>
      </c>
      <c r="B215" s="20" t="s">
        <v>78</v>
      </c>
      <c r="C215" s="19" t="s">
        <v>298</v>
      </c>
      <c r="D215" s="21"/>
      <c r="E215" s="22"/>
      <c r="F215" s="17">
        <v>400000</v>
      </c>
      <c r="G215" s="17">
        <f t="shared" ref="G215:G263" si="8">D215*E215</f>
        <v>0</v>
      </c>
      <c r="H215" s="17">
        <f t="shared" si="7"/>
        <v>2049694.6500000004</v>
      </c>
      <c r="I215" s="17"/>
    </row>
    <row r="216" spans="1:9" s="18" customFormat="1" ht="40.5" customHeight="1" x14ac:dyDescent="0.35">
      <c r="A216" s="19" t="s">
        <v>94</v>
      </c>
      <c r="B216" s="20" t="s">
        <v>78</v>
      </c>
      <c r="C216" s="19" t="s">
        <v>299</v>
      </c>
      <c r="D216" s="21"/>
      <c r="E216" s="22"/>
      <c r="F216" s="17">
        <v>500000</v>
      </c>
      <c r="G216" s="17">
        <f t="shared" si="8"/>
        <v>0</v>
      </c>
      <c r="H216" s="17">
        <f t="shared" si="7"/>
        <v>1549694.6500000004</v>
      </c>
      <c r="I216" s="17"/>
    </row>
    <row r="217" spans="1:9" s="18" customFormat="1" ht="40.5" customHeight="1" x14ac:dyDescent="0.35">
      <c r="A217" s="19" t="s">
        <v>93</v>
      </c>
      <c r="B217" s="20" t="s">
        <v>78</v>
      </c>
      <c r="C217" s="19" t="s">
        <v>489</v>
      </c>
      <c r="D217" s="21" t="s">
        <v>399</v>
      </c>
      <c r="E217" s="22">
        <v>39500</v>
      </c>
      <c r="F217" s="17"/>
      <c r="G217" s="17">
        <f t="shared" si="8"/>
        <v>382952.5</v>
      </c>
      <c r="H217" s="17">
        <f t="shared" si="7"/>
        <v>1932647.1500000004</v>
      </c>
      <c r="I217" s="17"/>
    </row>
    <row r="218" spans="1:9" s="18" customFormat="1" ht="40.5" customHeight="1" x14ac:dyDescent="0.35">
      <c r="A218" s="19" t="s">
        <v>94</v>
      </c>
      <c r="B218" s="20" t="s">
        <v>79</v>
      </c>
      <c r="C218" s="19" t="s">
        <v>300</v>
      </c>
      <c r="D218" s="21"/>
      <c r="E218" s="22"/>
      <c r="F218" s="17">
        <v>300000</v>
      </c>
      <c r="G218" s="17">
        <f t="shared" si="8"/>
        <v>0</v>
      </c>
      <c r="H218" s="17">
        <f t="shared" si="7"/>
        <v>1632647.1500000004</v>
      </c>
      <c r="I218" s="17"/>
    </row>
    <row r="219" spans="1:9" s="18" customFormat="1" ht="40.5" customHeight="1" x14ac:dyDescent="0.35">
      <c r="A219" s="19" t="s">
        <v>93</v>
      </c>
      <c r="B219" s="20" t="s">
        <v>79</v>
      </c>
      <c r="C219" s="19" t="s">
        <v>488</v>
      </c>
      <c r="D219" s="21" t="s">
        <v>454</v>
      </c>
      <c r="E219" s="22">
        <v>39500</v>
      </c>
      <c r="F219" s="17"/>
      <c r="G219" s="17">
        <f t="shared" si="8"/>
        <v>20342.5</v>
      </c>
      <c r="H219" s="17">
        <f t="shared" si="7"/>
        <v>1652989.6500000004</v>
      </c>
      <c r="I219" s="17"/>
    </row>
    <row r="220" spans="1:9" s="18" customFormat="1" ht="40.5" customHeight="1" x14ac:dyDescent="0.35">
      <c r="A220" s="19" t="s">
        <v>94</v>
      </c>
      <c r="B220" s="20" t="s">
        <v>80</v>
      </c>
      <c r="C220" s="19" t="s">
        <v>301</v>
      </c>
      <c r="D220" s="21"/>
      <c r="E220" s="22"/>
      <c r="F220" s="17">
        <v>200000</v>
      </c>
      <c r="G220" s="17">
        <f t="shared" si="8"/>
        <v>0</v>
      </c>
      <c r="H220" s="17">
        <f t="shared" si="7"/>
        <v>1452989.6500000004</v>
      </c>
      <c r="I220" s="17"/>
    </row>
    <row r="221" spans="1:9" s="18" customFormat="1" ht="40.5" customHeight="1" x14ac:dyDescent="0.35">
      <c r="A221" s="19" t="s">
        <v>93</v>
      </c>
      <c r="B221" s="20" t="s">
        <v>80</v>
      </c>
      <c r="C221" s="19" t="s">
        <v>487</v>
      </c>
      <c r="D221" s="21" t="s">
        <v>432</v>
      </c>
      <c r="E221" s="22">
        <v>39500</v>
      </c>
      <c r="F221" s="17"/>
      <c r="G221" s="17">
        <f t="shared" si="8"/>
        <v>384335</v>
      </c>
      <c r="H221" s="17">
        <f t="shared" si="7"/>
        <v>1837324.6500000004</v>
      </c>
      <c r="I221" s="17"/>
    </row>
    <row r="222" spans="1:9" s="18" customFormat="1" ht="40.5" customHeight="1" x14ac:dyDescent="0.35">
      <c r="A222" s="19" t="s">
        <v>94</v>
      </c>
      <c r="B222" s="20" t="s">
        <v>81</v>
      </c>
      <c r="C222" s="19" t="s">
        <v>302</v>
      </c>
      <c r="D222" s="21"/>
      <c r="E222" s="22"/>
      <c r="F222" s="17">
        <v>100000</v>
      </c>
      <c r="G222" s="17">
        <f t="shared" si="8"/>
        <v>0</v>
      </c>
      <c r="H222" s="17">
        <f t="shared" si="7"/>
        <v>1737324.6500000004</v>
      </c>
      <c r="I222" s="17"/>
    </row>
    <row r="223" spans="1:9" s="18" customFormat="1" ht="40.5" customHeight="1" x14ac:dyDescent="0.35">
      <c r="A223" s="19" t="s">
        <v>93</v>
      </c>
      <c r="B223" s="20" t="s">
        <v>82</v>
      </c>
      <c r="C223" s="19" t="s">
        <v>303</v>
      </c>
      <c r="D223" s="21" t="s">
        <v>433</v>
      </c>
      <c r="E223" s="22">
        <v>38000</v>
      </c>
      <c r="F223" s="17"/>
      <c r="G223" s="17">
        <f t="shared" si="8"/>
        <v>393680</v>
      </c>
      <c r="H223" s="17">
        <f t="shared" si="7"/>
        <v>2131004.6500000004</v>
      </c>
      <c r="I223" s="17"/>
    </row>
    <row r="224" spans="1:9" s="18" customFormat="1" ht="40.5" customHeight="1" x14ac:dyDescent="0.35">
      <c r="A224" s="19" t="s">
        <v>93</v>
      </c>
      <c r="B224" s="20" t="s">
        <v>82</v>
      </c>
      <c r="C224" s="19" t="s">
        <v>486</v>
      </c>
      <c r="D224" s="21" t="s">
        <v>434</v>
      </c>
      <c r="E224" s="22">
        <v>38000</v>
      </c>
      <c r="F224" s="17"/>
      <c r="G224" s="17">
        <f t="shared" si="8"/>
        <v>136800</v>
      </c>
      <c r="H224" s="17">
        <f t="shared" si="7"/>
        <v>2267804.6500000004</v>
      </c>
      <c r="I224" s="17"/>
    </row>
    <row r="225" spans="1:9" s="18" customFormat="1" ht="40.5" customHeight="1" x14ac:dyDescent="0.35">
      <c r="A225" s="19" t="s">
        <v>93</v>
      </c>
      <c r="B225" s="20" t="s">
        <v>83</v>
      </c>
      <c r="C225" s="19" t="s">
        <v>485</v>
      </c>
      <c r="D225" s="21" t="s">
        <v>435</v>
      </c>
      <c r="E225" s="22">
        <v>39500</v>
      </c>
      <c r="F225" s="17"/>
      <c r="G225" s="17">
        <f t="shared" si="8"/>
        <v>97170</v>
      </c>
      <c r="H225" s="17">
        <f t="shared" si="7"/>
        <v>2364974.6500000004</v>
      </c>
      <c r="I225" s="17"/>
    </row>
    <row r="226" spans="1:9" s="18" customFormat="1" ht="40.5" customHeight="1" x14ac:dyDescent="0.35">
      <c r="A226" s="19" t="s">
        <v>93</v>
      </c>
      <c r="B226" s="20" t="s">
        <v>84</v>
      </c>
      <c r="C226" s="19" t="s">
        <v>484</v>
      </c>
      <c r="D226" s="21" t="s">
        <v>436</v>
      </c>
      <c r="E226" s="22">
        <v>38000</v>
      </c>
      <c r="F226" s="17"/>
      <c r="G226" s="17">
        <f t="shared" si="8"/>
        <v>374680</v>
      </c>
      <c r="H226" s="17">
        <f t="shared" si="7"/>
        <v>2739654.6500000004</v>
      </c>
      <c r="I226" s="17"/>
    </row>
    <row r="227" spans="1:9" s="18" customFormat="1" ht="40.5" customHeight="1" x14ac:dyDescent="0.35">
      <c r="A227" s="19" t="s">
        <v>93</v>
      </c>
      <c r="B227" s="20" t="s">
        <v>84</v>
      </c>
      <c r="C227" s="19" t="s">
        <v>483</v>
      </c>
      <c r="D227" s="21" t="s">
        <v>437</v>
      </c>
      <c r="E227" s="22">
        <v>38000</v>
      </c>
      <c r="F227" s="17"/>
      <c r="G227" s="17">
        <f t="shared" si="8"/>
        <v>382660</v>
      </c>
      <c r="H227" s="17">
        <f t="shared" si="7"/>
        <v>3122314.6500000004</v>
      </c>
      <c r="I227" s="17"/>
    </row>
    <row r="228" spans="1:9" s="18" customFormat="1" ht="40.5" customHeight="1" x14ac:dyDescent="0.35">
      <c r="A228" s="19" t="s">
        <v>93</v>
      </c>
      <c r="B228" s="20" t="s">
        <v>84</v>
      </c>
      <c r="C228" s="19" t="s">
        <v>482</v>
      </c>
      <c r="D228" s="21" t="s">
        <v>438</v>
      </c>
      <c r="E228" s="22">
        <v>39500</v>
      </c>
      <c r="F228" s="17"/>
      <c r="G228" s="17">
        <f t="shared" si="8"/>
        <v>48980</v>
      </c>
      <c r="H228" s="17">
        <f t="shared" si="7"/>
        <v>3171294.6500000004</v>
      </c>
      <c r="I228" s="17"/>
    </row>
    <row r="229" spans="1:9" s="18" customFormat="1" ht="40.5" customHeight="1" x14ac:dyDescent="0.35">
      <c r="A229" s="19" t="s">
        <v>94</v>
      </c>
      <c r="B229" s="20" t="s">
        <v>85</v>
      </c>
      <c r="C229" s="19" t="s">
        <v>304</v>
      </c>
      <c r="D229" s="21"/>
      <c r="E229" s="22"/>
      <c r="F229" s="17">
        <v>350000</v>
      </c>
      <c r="G229" s="17">
        <f t="shared" si="8"/>
        <v>0</v>
      </c>
      <c r="H229" s="17">
        <f t="shared" si="7"/>
        <v>2821294.6500000004</v>
      </c>
      <c r="I229" s="17"/>
    </row>
    <row r="230" spans="1:9" s="18" customFormat="1" ht="40.5" customHeight="1" x14ac:dyDescent="0.35">
      <c r="A230" s="19" t="s">
        <v>94</v>
      </c>
      <c r="B230" s="20" t="s">
        <v>85</v>
      </c>
      <c r="C230" s="19" t="s">
        <v>305</v>
      </c>
      <c r="D230" s="21"/>
      <c r="E230" s="22"/>
      <c r="F230" s="17">
        <v>100000</v>
      </c>
      <c r="G230" s="17">
        <f t="shared" si="8"/>
        <v>0</v>
      </c>
      <c r="H230" s="17">
        <f t="shared" si="7"/>
        <v>2721294.6500000004</v>
      </c>
      <c r="I230" s="17"/>
    </row>
    <row r="231" spans="1:9" s="18" customFormat="1" ht="40.5" customHeight="1" x14ac:dyDescent="0.35">
      <c r="A231" s="19" t="s">
        <v>93</v>
      </c>
      <c r="B231" s="20" t="s">
        <v>86</v>
      </c>
      <c r="C231" s="19" t="s">
        <v>481</v>
      </c>
      <c r="D231" s="21" t="s">
        <v>439</v>
      </c>
      <c r="E231" s="22">
        <v>38000</v>
      </c>
      <c r="F231" s="17"/>
      <c r="G231" s="17">
        <f t="shared" si="8"/>
        <v>263150</v>
      </c>
      <c r="H231" s="17">
        <f t="shared" si="7"/>
        <v>2984444.6500000004</v>
      </c>
      <c r="I231" s="17"/>
    </row>
    <row r="232" spans="1:9" s="18" customFormat="1" ht="40.5" customHeight="1" x14ac:dyDescent="0.35">
      <c r="A232" s="19" t="s">
        <v>94</v>
      </c>
      <c r="B232" s="20" t="s">
        <v>86</v>
      </c>
      <c r="C232" s="19" t="s">
        <v>306</v>
      </c>
      <c r="D232" s="21"/>
      <c r="E232" s="22"/>
      <c r="F232" s="17">
        <v>80000</v>
      </c>
      <c r="G232" s="17">
        <f t="shared" si="8"/>
        <v>0</v>
      </c>
      <c r="H232" s="17">
        <f t="shared" si="7"/>
        <v>2904444.6500000004</v>
      </c>
      <c r="I232" s="17"/>
    </row>
    <row r="233" spans="1:9" s="18" customFormat="1" ht="40.5" customHeight="1" x14ac:dyDescent="0.35">
      <c r="A233" s="19" t="s">
        <v>94</v>
      </c>
      <c r="B233" s="20" t="s">
        <v>87</v>
      </c>
      <c r="C233" s="19" t="s">
        <v>307</v>
      </c>
      <c r="D233" s="21"/>
      <c r="E233" s="22"/>
      <c r="F233" s="17">
        <v>200000</v>
      </c>
      <c r="G233" s="17">
        <f t="shared" si="8"/>
        <v>0</v>
      </c>
      <c r="H233" s="17">
        <f t="shared" si="7"/>
        <v>2704444.6500000004</v>
      </c>
      <c r="I233" s="17"/>
    </row>
    <row r="234" spans="1:9" s="18" customFormat="1" ht="40.5" customHeight="1" x14ac:dyDescent="0.35">
      <c r="A234" s="19" t="s">
        <v>94</v>
      </c>
      <c r="B234" s="20" t="s">
        <v>87</v>
      </c>
      <c r="C234" s="19" t="s">
        <v>308</v>
      </c>
      <c r="D234" s="21"/>
      <c r="E234" s="22"/>
      <c r="F234" s="17">
        <v>100000</v>
      </c>
      <c r="G234" s="17">
        <f t="shared" si="8"/>
        <v>0</v>
      </c>
      <c r="H234" s="17">
        <f t="shared" si="7"/>
        <v>2604444.6500000004</v>
      </c>
      <c r="I234" s="17"/>
    </row>
    <row r="235" spans="1:9" s="18" customFormat="1" ht="40.5" customHeight="1" x14ac:dyDescent="0.35">
      <c r="A235" s="19" t="s">
        <v>94</v>
      </c>
      <c r="B235" s="20">
        <v>45303</v>
      </c>
      <c r="C235" s="19" t="s">
        <v>309</v>
      </c>
      <c r="D235" s="21"/>
      <c r="E235" s="22"/>
      <c r="F235" s="17">
        <v>450000</v>
      </c>
      <c r="G235" s="17">
        <f t="shared" si="8"/>
        <v>0</v>
      </c>
      <c r="H235" s="17">
        <f t="shared" si="7"/>
        <v>2154444.6500000004</v>
      </c>
      <c r="I235" s="17"/>
    </row>
    <row r="236" spans="1:9" s="18" customFormat="1" ht="40.5" customHeight="1" x14ac:dyDescent="0.35">
      <c r="A236" s="19" t="s">
        <v>94</v>
      </c>
      <c r="B236" s="20">
        <v>45303</v>
      </c>
      <c r="C236" s="19" t="s">
        <v>310</v>
      </c>
      <c r="D236" s="21"/>
      <c r="E236" s="22"/>
      <c r="F236" s="17">
        <v>48000</v>
      </c>
      <c r="G236" s="17">
        <f t="shared" si="8"/>
        <v>0</v>
      </c>
      <c r="H236" s="17">
        <f t="shared" si="7"/>
        <v>2106444.6500000004</v>
      </c>
      <c r="I236" s="17"/>
    </row>
    <row r="237" spans="1:9" s="18" customFormat="1" ht="40.5" customHeight="1" x14ac:dyDescent="0.35">
      <c r="A237" s="19" t="s">
        <v>93</v>
      </c>
      <c r="B237" s="20">
        <v>45363</v>
      </c>
      <c r="C237" s="19" t="s">
        <v>479</v>
      </c>
      <c r="D237" s="21" t="s">
        <v>440</v>
      </c>
      <c r="E237" s="22">
        <v>38000</v>
      </c>
      <c r="F237" s="17"/>
      <c r="G237" s="17">
        <f t="shared" si="8"/>
        <v>392540</v>
      </c>
      <c r="H237" s="17">
        <f t="shared" si="7"/>
        <v>2498984.6500000004</v>
      </c>
      <c r="I237" s="17"/>
    </row>
    <row r="238" spans="1:9" s="18" customFormat="1" ht="40.5" customHeight="1" x14ac:dyDescent="0.35">
      <c r="A238" s="19" t="s">
        <v>93</v>
      </c>
      <c r="B238" s="20">
        <v>45394</v>
      </c>
      <c r="C238" s="19" t="s">
        <v>480</v>
      </c>
      <c r="D238" s="21" t="s">
        <v>441</v>
      </c>
      <c r="E238" s="22">
        <v>38000</v>
      </c>
      <c r="F238" s="17"/>
      <c r="G238" s="17">
        <f t="shared" si="8"/>
        <v>232560</v>
      </c>
      <c r="H238" s="17">
        <f t="shared" si="7"/>
        <v>2731544.6500000004</v>
      </c>
      <c r="I238" s="17"/>
    </row>
    <row r="239" spans="1:9" s="18" customFormat="1" ht="40.5" customHeight="1" x14ac:dyDescent="0.35">
      <c r="A239" s="19" t="s">
        <v>94</v>
      </c>
      <c r="B239" s="20">
        <v>45394</v>
      </c>
      <c r="C239" s="19" t="s">
        <v>311</v>
      </c>
      <c r="D239" s="21"/>
      <c r="E239" s="22"/>
      <c r="F239" s="17">
        <v>200000</v>
      </c>
      <c r="G239" s="17">
        <f t="shared" si="8"/>
        <v>0</v>
      </c>
      <c r="H239" s="17">
        <f t="shared" si="7"/>
        <v>2531544.6500000004</v>
      </c>
      <c r="I239" s="17"/>
    </row>
    <row r="240" spans="1:9" s="18" customFormat="1" ht="40.5" customHeight="1" x14ac:dyDescent="0.35">
      <c r="A240" s="19" t="s">
        <v>93</v>
      </c>
      <c r="B240" s="20">
        <v>45424</v>
      </c>
      <c r="C240" s="19" t="s">
        <v>477</v>
      </c>
      <c r="D240" s="21">
        <v>7.7050000000000001</v>
      </c>
      <c r="E240" s="22">
        <v>38000</v>
      </c>
      <c r="F240" s="17"/>
      <c r="G240" s="17">
        <f t="shared" si="8"/>
        <v>292790</v>
      </c>
      <c r="H240" s="17">
        <f t="shared" si="7"/>
        <v>2824334.6500000004</v>
      </c>
      <c r="I240" s="17"/>
    </row>
    <row r="241" spans="1:9" s="18" customFormat="1" ht="40.5" customHeight="1" x14ac:dyDescent="0.35">
      <c r="A241" s="19"/>
      <c r="B241" s="20">
        <v>45424</v>
      </c>
      <c r="C241" s="19" t="s">
        <v>478</v>
      </c>
      <c r="D241" s="21">
        <v>1</v>
      </c>
      <c r="E241" s="22">
        <v>39500</v>
      </c>
      <c r="F241" s="17"/>
      <c r="G241" s="17">
        <f t="shared" si="8"/>
        <v>39500</v>
      </c>
      <c r="H241" s="17">
        <f t="shared" si="7"/>
        <v>2863834.6500000004</v>
      </c>
      <c r="I241" s="17"/>
    </row>
    <row r="242" spans="1:9" s="18" customFormat="1" ht="40.5" customHeight="1" x14ac:dyDescent="0.35">
      <c r="A242" s="19" t="s">
        <v>94</v>
      </c>
      <c r="B242" s="20">
        <v>45424</v>
      </c>
      <c r="C242" s="19" t="s">
        <v>312</v>
      </c>
      <c r="D242" s="21"/>
      <c r="E242" s="22"/>
      <c r="F242" s="17">
        <v>550000</v>
      </c>
      <c r="G242" s="17">
        <f t="shared" si="8"/>
        <v>0</v>
      </c>
      <c r="H242" s="17">
        <f t="shared" si="7"/>
        <v>2313834.6500000004</v>
      </c>
      <c r="I242" s="17"/>
    </row>
    <row r="243" spans="1:9" s="18" customFormat="1" ht="40.5" customHeight="1" x14ac:dyDescent="0.35">
      <c r="A243" s="19" t="s">
        <v>94</v>
      </c>
      <c r="B243" s="20">
        <v>45516</v>
      </c>
      <c r="C243" s="19" t="s">
        <v>313</v>
      </c>
      <c r="D243" s="21"/>
      <c r="E243" s="22"/>
      <c r="F243" s="17">
        <v>700000</v>
      </c>
      <c r="G243" s="17">
        <f t="shared" si="8"/>
        <v>0</v>
      </c>
      <c r="H243" s="17">
        <f t="shared" si="7"/>
        <v>1613834.6500000004</v>
      </c>
      <c r="I243" s="17"/>
    </row>
    <row r="244" spans="1:9" s="18" customFormat="1" ht="40.5" customHeight="1" x14ac:dyDescent="0.35">
      <c r="A244" s="19" t="s">
        <v>94</v>
      </c>
      <c r="B244" s="20">
        <v>45516</v>
      </c>
      <c r="C244" s="19" t="s">
        <v>314</v>
      </c>
      <c r="D244" s="21"/>
      <c r="E244" s="22"/>
      <c r="F244" s="17">
        <v>137000</v>
      </c>
      <c r="G244" s="17">
        <f t="shared" si="8"/>
        <v>0</v>
      </c>
      <c r="H244" s="17">
        <f t="shared" si="7"/>
        <v>1476834.6500000004</v>
      </c>
      <c r="I244" s="17"/>
    </row>
    <row r="245" spans="1:9" s="18" customFormat="1" ht="40.5" customHeight="1" x14ac:dyDescent="0.35">
      <c r="A245" s="19" t="s">
        <v>94</v>
      </c>
      <c r="B245" s="20">
        <v>45547</v>
      </c>
      <c r="C245" s="19" t="s">
        <v>315</v>
      </c>
      <c r="D245" s="21"/>
      <c r="E245" s="22"/>
      <c r="F245" s="17">
        <v>1000000</v>
      </c>
      <c r="G245" s="17">
        <f t="shared" si="8"/>
        <v>0</v>
      </c>
      <c r="H245" s="17">
        <f t="shared" si="7"/>
        <v>476834.65000000037</v>
      </c>
      <c r="I245" s="17"/>
    </row>
    <row r="246" spans="1:9" s="18" customFormat="1" ht="40.5" customHeight="1" x14ac:dyDescent="0.35">
      <c r="A246" s="19" t="s">
        <v>93</v>
      </c>
      <c r="B246" s="20">
        <v>45547</v>
      </c>
      <c r="C246" s="19" t="s">
        <v>475</v>
      </c>
      <c r="D246" s="21">
        <v>5.22</v>
      </c>
      <c r="E246" s="22">
        <v>38000</v>
      </c>
      <c r="F246" s="17"/>
      <c r="G246" s="17">
        <f t="shared" si="8"/>
        <v>198360</v>
      </c>
      <c r="H246" s="17">
        <f t="shared" si="7"/>
        <v>675194.65000000037</v>
      </c>
      <c r="I246" s="17"/>
    </row>
    <row r="247" spans="1:9" s="18" customFormat="1" ht="40.5" customHeight="1" x14ac:dyDescent="0.35">
      <c r="A247" s="19"/>
      <c r="B247" s="20">
        <v>45547</v>
      </c>
      <c r="C247" s="19" t="s">
        <v>476</v>
      </c>
      <c r="D247" s="21">
        <v>0.5</v>
      </c>
      <c r="E247" s="22">
        <v>39500</v>
      </c>
      <c r="F247" s="17"/>
      <c r="G247" s="17">
        <f t="shared" si="8"/>
        <v>19750</v>
      </c>
      <c r="H247" s="17">
        <f t="shared" si="7"/>
        <v>694944.65000000037</v>
      </c>
      <c r="I247" s="17"/>
    </row>
    <row r="248" spans="1:9" s="18" customFormat="1" ht="40.5" customHeight="1" x14ac:dyDescent="0.35">
      <c r="A248" s="19" t="s">
        <v>94</v>
      </c>
      <c r="B248" s="20">
        <v>45577</v>
      </c>
      <c r="C248" s="19" t="s">
        <v>316</v>
      </c>
      <c r="D248" s="21"/>
      <c r="E248" s="22"/>
      <c r="F248" s="17">
        <v>350000</v>
      </c>
      <c r="G248" s="17">
        <f t="shared" si="8"/>
        <v>0</v>
      </c>
      <c r="H248" s="17">
        <f t="shared" si="7"/>
        <v>344944.65000000037</v>
      </c>
      <c r="I248" s="17"/>
    </row>
    <row r="249" spans="1:9" s="18" customFormat="1" ht="40.5" customHeight="1" x14ac:dyDescent="0.35">
      <c r="A249" s="19" t="s">
        <v>94</v>
      </c>
      <c r="B249" s="20" t="s">
        <v>88</v>
      </c>
      <c r="C249" s="19" t="s">
        <v>317</v>
      </c>
      <c r="D249" s="21"/>
      <c r="E249" s="22"/>
      <c r="F249" s="17">
        <v>100000</v>
      </c>
      <c r="G249" s="17">
        <f t="shared" si="8"/>
        <v>0</v>
      </c>
      <c r="H249" s="17">
        <f t="shared" si="7"/>
        <v>244944.65000000037</v>
      </c>
      <c r="I249" s="17"/>
    </row>
    <row r="250" spans="1:9" s="18" customFormat="1" ht="40.5" customHeight="1" x14ac:dyDescent="0.35">
      <c r="A250" s="19" t="s">
        <v>93</v>
      </c>
      <c r="B250" s="20" t="s">
        <v>88</v>
      </c>
      <c r="C250" s="19" t="s">
        <v>474</v>
      </c>
      <c r="D250" s="21" t="s">
        <v>442</v>
      </c>
      <c r="E250" s="22">
        <v>38000</v>
      </c>
      <c r="F250" s="17"/>
      <c r="G250" s="17">
        <f t="shared" si="8"/>
        <v>477850</v>
      </c>
      <c r="H250" s="17">
        <f t="shared" si="7"/>
        <v>722794.65000000037</v>
      </c>
      <c r="I250" s="17"/>
    </row>
    <row r="251" spans="1:9" s="18" customFormat="1" ht="40.5" customHeight="1" x14ac:dyDescent="0.35">
      <c r="A251" s="19" t="s">
        <v>93</v>
      </c>
      <c r="B251" s="20" t="s">
        <v>88</v>
      </c>
      <c r="C251" s="19" t="s">
        <v>473</v>
      </c>
      <c r="D251" s="21" t="s">
        <v>443</v>
      </c>
      <c r="E251" s="22">
        <v>38000</v>
      </c>
      <c r="F251" s="17"/>
      <c r="G251" s="17">
        <f t="shared" si="8"/>
        <v>446690.00000000006</v>
      </c>
      <c r="H251" s="17">
        <f t="shared" si="7"/>
        <v>1169484.6500000004</v>
      </c>
      <c r="I251" s="17"/>
    </row>
    <row r="252" spans="1:9" s="18" customFormat="1" ht="40.5" customHeight="1" x14ac:dyDescent="0.35">
      <c r="A252" s="19" t="s">
        <v>94</v>
      </c>
      <c r="B252" s="20" t="s">
        <v>89</v>
      </c>
      <c r="C252" s="19" t="s">
        <v>318</v>
      </c>
      <c r="D252" s="21"/>
      <c r="E252" s="22"/>
      <c r="F252" s="17">
        <v>200000</v>
      </c>
      <c r="G252" s="17">
        <f t="shared" si="8"/>
        <v>0</v>
      </c>
      <c r="H252" s="17">
        <f t="shared" si="7"/>
        <v>969484.65000000037</v>
      </c>
      <c r="I252" s="17"/>
    </row>
    <row r="253" spans="1:9" s="18" customFormat="1" ht="40.5" customHeight="1" x14ac:dyDescent="0.35">
      <c r="A253" s="19" t="s">
        <v>93</v>
      </c>
      <c r="B253" s="20" t="s">
        <v>90</v>
      </c>
      <c r="C253" s="19" t="s">
        <v>319</v>
      </c>
      <c r="D253" s="21" t="s">
        <v>444</v>
      </c>
      <c r="E253" s="22">
        <v>38000</v>
      </c>
      <c r="F253" s="17"/>
      <c r="G253" s="17">
        <f t="shared" si="8"/>
        <v>391210</v>
      </c>
      <c r="H253" s="17">
        <f t="shared" si="7"/>
        <v>1360694.6500000004</v>
      </c>
      <c r="I253" s="17"/>
    </row>
    <row r="254" spans="1:9" s="18" customFormat="1" ht="40.5" customHeight="1" x14ac:dyDescent="0.35">
      <c r="A254" s="19" t="s">
        <v>93</v>
      </c>
      <c r="B254" s="20" t="s">
        <v>90</v>
      </c>
      <c r="C254" s="19" t="s">
        <v>462</v>
      </c>
      <c r="D254" s="21">
        <v>5.3650000000000002</v>
      </c>
      <c r="E254" s="22">
        <v>38000</v>
      </c>
      <c r="F254" s="17"/>
      <c r="G254" s="17">
        <f t="shared" si="8"/>
        <v>203870</v>
      </c>
      <c r="H254" s="17">
        <f t="shared" si="7"/>
        <v>1564564.6500000004</v>
      </c>
      <c r="I254" s="17"/>
    </row>
    <row r="255" spans="1:9" s="18" customFormat="1" ht="40.5" customHeight="1" x14ac:dyDescent="0.35">
      <c r="A255" s="19" t="s">
        <v>94</v>
      </c>
      <c r="B255" s="20" t="s">
        <v>91</v>
      </c>
      <c r="C255" s="19" t="s">
        <v>320</v>
      </c>
      <c r="D255" s="21"/>
      <c r="E255" s="22"/>
      <c r="F255" s="17">
        <v>250000</v>
      </c>
      <c r="G255" s="17">
        <f t="shared" si="8"/>
        <v>0</v>
      </c>
      <c r="H255" s="17">
        <f t="shared" si="7"/>
        <v>1314564.6500000004</v>
      </c>
      <c r="I255" s="17"/>
    </row>
    <row r="256" spans="1:9" s="18" customFormat="1" ht="40.5" customHeight="1" x14ac:dyDescent="0.35">
      <c r="A256" s="19" t="s">
        <v>93</v>
      </c>
      <c r="B256" s="20" t="s">
        <v>92</v>
      </c>
      <c r="C256" s="19" t="s">
        <v>472</v>
      </c>
      <c r="D256" s="21" t="s">
        <v>455</v>
      </c>
      <c r="E256" s="22">
        <v>39500</v>
      </c>
      <c r="F256" s="17"/>
      <c r="G256" s="17">
        <f t="shared" si="8"/>
        <v>212707.5</v>
      </c>
      <c r="H256" s="17">
        <f t="shared" si="7"/>
        <v>1527272.1500000004</v>
      </c>
      <c r="I256" s="17"/>
    </row>
    <row r="257" spans="1:9" s="18" customFormat="1" ht="40.5" customHeight="1" x14ac:dyDescent="0.35">
      <c r="A257" s="19"/>
      <c r="B257" s="28">
        <v>45650</v>
      </c>
      <c r="C257" s="19" t="s">
        <v>464</v>
      </c>
      <c r="D257" s="21"/>
      <c r="E257" s="22"/>
      <c r="F257" s="17">
        <v>100000</v>
      </c>
      <c r="G257" s="17"/>
      <c r="H257" s="17">
        <f t="shared" si="7"/>
        <v>1427272.1500000004</v>
      </c>
      <c r="I257" s="17"/>
    </row>
    <row r="258" spans="1:9" s="18" customFormat="1" ht="40.5" customHeight="1" x14ac:dyDescent="0.35">
      <c r="A258" s="19" t="s">
        <v>93</v>
      </c>
      <c r="B258" s="28">
        <v>45651</v>
      </c>
      <c r="C258" s="19" t="s">
        <v>463</v>
      </c>
      <c r="D258" s="21">
        <v>4.2949999999999999</v>
      </c>
      <c r="E258" s="22">
        <v>38000</v>
      </c>
      <c r="F258" s="17"/>
      <c r="G258" s="17">
        <f t="shared" si="8"/>
        <v>163210</v>
      </c>
      <c r="H258" s="17">
        <f t="shared" si="7"/>
        <v>1590482.1500000004</v>
      </c>
      <c r="I258" s="17"/>
    </row>
    <row r="259" spans="1:9" s="18" customFormat="1" ht="40.5" customHeight="1" x14ac:dyDescent="0.35">
      <c r="A259" s="19"/>
      <c r="B259" s="28">
        <v>45652</v>
      </c>
      <c r="C259" s="19" t="s">
        <v>465</v>
      </c>
      <c r="D259" s="21"/>
      <c r="E259" s="22"/>
      <c r="F259" s="17">
        <v>100000</v>
      </c>
      <c r="G259" s="17"/>
      <c r="H259" s="17">
        <f t="shared" si="7"/>
        <v>1490482.1500000004</v>
      </c>
      <c r="I259" s="17"/>
    </row>
    <row r="260" spans="1:9" s="18" customFormat="1" ht="40.5" customHeight="1" x14ac:dyDescent="0.35">
      <c r="A260" s="19" t="s">
        <v>93</v>
      </c>
      <c r="B260" s="28">
        <v>45654</v>
      </c>
      <c r="C260" s="19" t="s">
        <v>471</v>
      </c>
      <c r="D260" s="21">
        <v>5.79</v>
      </c>
      <c r="E260" s="22">
        <v>39500</v>
      </c>
      <c r="F260" s="17"/>
      <c r="G260" s="17">
        <f t="shared" si="8"/>
        <v>228705</v>
      </c>
      <c r="H260" s="17">
        <f t="shared" si="7"/>
        <v>1719187.1500000004</v>
      </c>
      <c r="I260" s="17"/>
    </row>
    <row r="261" spans="1:9" s="18" customFormat="1" ht="40.5" customHeight="1" x14ac:dyDescent="0.35">
      <c r="A261" s="19" t="s">
        <v>93</v>
      </c>
      <c r="B261" s="28">
        <v>45656</v>
      </c>
      <c r="C261" s="19" t="s">
        <v>470</v>
      </c>
      <c r="D261" s="21">
        <v>0.20599999999999999</v>
      </c>
      <c r="E261" s="22">
        <v>39500</v>
      </c>
      <c r="F261" s="17"/>
      <c r="G261" s="17">
        <f t="shared" si="8"/>
        <v>8137</v>
      </c>
      <c r="H261" s="17">
        <f t="shared" si="7"/>
        <v>1727324.1500000004</v>
      </c>
      <c r="I261" s="17"/>
    </row>
    <row r="262" spans="1:9" s="18" customFormat="1" ht="40.5" customHeight="1" x14ac:dyDescent="0.35">
      <c r="A262" s="19" t="s">
        <v>93</v>
      </c>
      <c r="B262" s="28">
        <v>45656</v>
      </c>
      <c r="C262" s="19" t="s">
        <v>468</v>
      </c>
      <c r="D262" s="21">
        <v>4.1500000000000004</v>
      </c>
      <c r="E262" s="22">
        <v>39500</v>
      </c>
      <c r="F262" s="17"/>
      <c r="G262" s="17">
        <f t="shared" si="8"/>
        <v>163925</v>
      </c>
      <c r="H262" s="17">
        <f t="shared" si="7"/>
        <v>1891249.1500000004</v>
      </c>
      <c r="I262" s="17"/>
    </row>
    <row r="263" spans="1:9" s="18" customFormat="1" ht="40.5" customHeight="1" x14ac:dyDescent="0.35">
      <c r="A263" s="19"/>
      <c r="B263" s="28">
        <v>45656</v>
      </c>
      <c r="C263" s="19" t="s">
        <v>466</v>
      </c>
      <c r="D263" s="21"/>
      <c r="E263" s="22"/>
      <c r="F263" s="17">
        <v>200000</v>
      </c>
      <c r="G263" s="17">
        <f t="shared" si="8"/>
        <v>0</v>
      </c>
      <c r="H263" s="17">
        <f>H262+G263-F263</f>
        <v>1691249.1500000004</v>
      </c>
      <c r="I263" s="17"/>
    </row>
    <row r="264" spans="1:9" s="18" customFormat="1" ht="40.5" customHeight="1" x14ac:dyDescent="0.35">
      <c r="A264" s="19"/>
      <c r="B264" s="28">
        <v>45657</v>
      </c>
      <c r="C264" s="19" t="s">
        <v>469</v>
      </c>
      <c r="D264" s="21"/>
      <c r="E264" s="22"/>
      <c r="F264" s="17">
        <v>240</v>
      </c>
      <c r="G264" s="17"/>
      <c r="H264" s="17">
        <f>H263+G264-F264</f>
        <v>1691009.1500000004</v>
      </c>
      <c r="I264" s="17"/>
    </row>
    <row r="265" spans="1:9" s="18" customFormat="1" ht="40.5" customHeight="1" x14ac:dyDescent="0.35">
      <c r="A265" s="35" t="s">
        <v>459</v>
      </c>
      <c r="B265" s="36"/>
      <c r="C265" s="37"/>
      <c r="D265" s="17"/>
      <c r="E265" s="17"/>
      <c r="F265" s="29">
        <f>ROUND(SUM(F2:F264),5)</f>
        <v>57752240</v>
      </c>
      <c r="G265" s="29">
        <f>ROUND(SUM(G2:G264),5)</f>
        <v>61533297</v>
      </c>
      <c r="H265" s="29">
        <f>H264</f>
        <v>1691009.1500000004</v>
      </c>
      <c r="I265" s="17"/>
    </row>
    <row r="266" spans="1:9" x14ac:dyDescent="0.35">
      <c r="H266" s="11"/>
    </row>
  </sheetData>
  <mergeCells count="1">
    <mergeCell ref="A265:C265"/>
  </mergeCells>
  <printOptions horizontalCentered="1" verticalCentered="1"/>
  <pageMargins left="0.17" right="0.2" top="0.75" bottom="0.17" header="0.25" footer="0.3"/>
  <pageSetup paperSize="9" scale="40" fitToWidth="5" fitToHeight="2" orientation="landscape" r:id="rId1"/>
  <headerFooter>
    <oddHeader>&amp;L&amp;"Arial,Bold"&amp;10 2:18 PM
&amp;"Arial,Bold"&amp;10 12/23/24
&amp;"Arial,Bold"&amp;10 &amp;C&amp;"Arial,Bold"&amp;12 El Manarah Group For Investment
&amp;"Arial,Bold"&amp;14 Vendor Balance Detail
&amp;"Arial,Bold"&amp;10 As of December 23, 2024</oddHeader>
    <oddFooter>&amp;R&amp;"Arial,Bold"&amp;10 Page &amp;P of &amp;N</oddFooter>
  </headerFooter>
  <rowBreaks count="2" manualBreakCount="2">
    <brk id="98" max="16383" man="1"/>
    <brk id="167" max="16383" man="1"/>
  </rowBreaks>
  <ignoredErrors>
    <ignoredError sqref="D3" numberStoredAsText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2025-01-28T13:41:45Z</cp:lastPrinted>
  <dcterms:created xsi:type="dcterms:W3CDTF">2024-12-23T12:18:48Z</dcterms:created>
  <dcterms:modified xsi:type="dcterms:W3CDTF">2025-01-28T16:19:15Z</dcterms:modified>
</cp:coreProperties>
</file>